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435" windowWidth="21720" windowHeight="12630" tabRatio="763"/>
  </bookViews>
  <sheets>
    <sheet name="封面" sheetId="164" r:id="rId1"/>
    <sheet name="附表2-1" sheetId="136" r:id="rId2"/>
    <sheet name="附表2-2" sheetId="137" r:id="rId3"/>
    <sheet name="附表2-4" sheetId="139" r:id="rId4"/>
    <sheet name="附表2-5" sheetId="140" r:id="rId5"/>
    <sheet name="附表2-6" sheetId="141" r:id="rId6"/>
    <sheet name="附表2-7" sheetId="142" r:id="rId7"/>
    <sheet name="附表2-8" sheetId="143" r:id="rId8"/>
    <sheet name="附表2-9" sheetId="144" r:id="rId9"/>
    <sheet name="附表2-12" sheetId="147" r:id="rId10"/>
    <sheet name="附表2-13" sheetId="148" r:id="rId11"/>
    <sheet name="附表2-14" sheetId="149" r:id="rId12"/>
    <sheet name="附表2-17" sheetId="152" r:id="rId13"/>
    <sheet name="附表2-18" sheetId="153" r:id="rId14"/>
    <sheet name="附表2-21" sheetId="156" r:id="rId15"/>
    <sheet name="附表2-22" sheetId="157" r:id="rId16"/>
  </sheets>
  <externalReferences>
    <externalReference r:id="rId17"/>
    <externalReference r:id="rId18"/>
    <externalReference r:id="rId19"/>
  </externalReferences>
  <definedNames>
    <definedName name="_xlnm._FilterDatabase" localSheetId="1" hidden="1">'附表2-1'!$A$4:$F$45</definedName>
    <definedName name="_xlnm._FilterDatabase" localSheetId="10" hidden="1">'附表2-13'!$A$4:$H$53</definedName>
    <definedName name="_xlnm._FilterDatabase" localSheetId="2" hidden="1">'附表2-2'!$A$4:$J$42</definedName>
    <definedName name="_xlnm._FilterDatabase" localSheetId="14" hidden="1">'附表2-21'!$A$5:$F$97</definedName>
    <definedName name="_xlnm._FilterDatabase" localSheetId="15" hidden="1">'附表2-22'!$A$5:$F$64</definedName>
    <definedName name="_xlnm._FilterDatabase" localSheetId="3" hidden="1">'附表2-4'!$A$4:$XFC$43</definedName>
    <definedName name="_xlnm._FilterDatabase" localSheetId="4" hidden="1">'附表2-5'!$A$5:$WVG$5</definedName>
    <definedName name="_xlnm._FilterDatabase" localSheetId="5" hidden="1">'附表2-6'!$A$4:$WUQ$69</definedName>
    <definedName name="_xlnm._FilterDatabase" localSheetId="6" hidden="1">'附表2-7'!$A$4:$D$69</definedName>
    <definedName name="_Order1" hidden="1">255</definedName>
    <definedName name="_Order2" hidden="1">255</definedName>
    <definedName name="_xlnm.Database" localSheetId="1">#REF!</definedName>
    <definedName name="_xlnm.Database" localSheetId="9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database2" localSheetId="1">#REF!</definedName>
    <definedName name="database2" localSheetId="9">#REF!</definedName>
    <definedName name="database2" localSheetId="10">#REF!</definedName>
    <definedName name="database2" localSheetId="2">#REF!</definedName>
    <definedName name="database2" localSheetId="3">#REF!</definedName>
    <definedName name="database2" localSheetId="4">#REF!</definedName>
    <definedName name="database2" localSheetId="5">#REF!</definedName>
    <definedName name="database2" localSheetId="6">#REF!</definedName>
    <definedName name="database2">#REF!</definedName>
    <definedName name="database3" localSheetId="1">#REF!</definedName>
    <definedName name="database3" localSheetId="9">#REF!</definedName>
    <definedName name="database3" localSheetId="10">#REF!</definedName>
    <definedName name="database3" localSheetId="2">#REF!</definedName>
    <definedName name="database3" localSheetId="3">#REF!</definedName>
    <definedName name="database3" localSheetId="4">#REF!</definedName>
    <definedName name="database3" localSheetId="5">#REF!</definedName>
    <definedName name="database3" localSheetId="6">#REF!</definedName>
    <definedName name="database3">#REF!</definedName>
    <definedName name="gxxe2003">[1]P1012001!$A$6:$E$117</definedName>
    <definedName name="hhhh" localSheetId="9">#REF!</definedName>
    <definedName name="hhhh" localSheetId="10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kkkk" localSheetId="1">#REF!</definedName>
    <definedName name="kkkk" localSheetId="9">#REF!</definedName>
    <definedName name="kkkk" localSheetId="10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>#REF!</definedName>
    <definedName name="_xlnm.Print_Area" localSheetId="0">封面!$A$1:$B$16</definedName>
    <definedName name="_xlnm.Print_Area" localSheetId="9">'附表2-12'!$A$1:$E$34</definedName>
    <definedName name="_xlnm.Print_Area" localSheetId="10">'附表2-13'!$A$1:$E$53</definedName>
    <definedName name="_xlnm.Print_Area" localSheetId="8">'附表2-9'!$A$1:$B$27</definedName>
    <definedName name="_xlnm.Print_Titles" localSheetId="10">'附表2-13'!$2:$4</definedName>
    <definedName name="_xlnm.Print_Titles" localSheetId="14">'附表2-21'!$4:$5</definedName>
    <definedName name="_xlnm.Print_Titles" localSheetId="15">'附表2-22'!$4:$5</definedName>
    <definedName name="_xlnm.Print_Titles" localSheetId="4">'附表2-5'!$4:$5</definedName>
    <definedName name="_xlnm.Print_Titles" localSheetId="6">'附表2-7'!$4:$4</definedName>
    <definedName name="_xlnm.Print_Titles" localSheetId="7">'附表2-8'!$2:$4</definedName>
    <definedName name="_xlnm.Print_Titles">#N/A</definedName>
    <definedName name="UU" localSheetId="1">#REF!</definedName>
    <definedName name="UU" localSheetId="9">#REF!</definedName>
    <definedName name="UU" localSheetId="10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>#REF!</definedName>
    <definedName name="YY" localSheetId="1">#REF!</definedName>
    <definedName name="YY" localSheetId="9">#REF!</definedName>
    <definedName name="YY" localSheetId="10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>#REF!</definedName>
    <definedName name="Z_1FEF1881_564B_4F03_AB90_64DC0D49B898_.wvu.PrintArea" localSheetId="1" hidden="1">'附表2-1'!$A$2:$C$20</definedName>
    <definedName name="Z_2455F9B6_6379_450B_A3E3_25D6D0230708_.wvu.Cols" localSheetId="9" hidden="1">'附表2-12'!#REF!,'附表2-12'!#REF!</definedName>
    <definedName name="Z_2455F9B6_6379_450B_A3E3_25D6D0230708_.wvu.Cols" localSheetId="10" hidden="1">'附表2-13'!#REF!,'附表2-13'!#REF!,'附表2-13'!#REF!</definedName>
    <definedName name="Z_2455F9B6_6379_450B_A3E3_25D6D0230708_.wvu.PrintArea" localSheetId="10" hidden="1">'附表2-13'!#REF!</definedName>
    <definedName name="Z_2455F9B6_6379_450B_A3E3_25D6D0230708_.wvu.PrintTitles" localSheetId="10" hidden="1">'附表2-13'!#REF!,'附表2-13'!#REF!</definedName>
    <definedName name="Z_3A7D6B19_105C_4E01_8F43_FEDD708FF2D5_.wvu.PrintArea" localSheetId="1" hidden="1">'附表2-1'!$A$2:$C$20</definedName>
    <definedName name="Z_A90EF151_48C7_4AD4_8951_4D7F01EE8713_.wvu.Cols" localSheetId="1" hidden="1">#REF!</definedName>
    <definedName name="Z_A90EF151_48C7_4AD4_8951_4D7F01EE8713_.wvu.Cols" localSheetId="9" hidden="1">'附表2-12'!#REF!</definedName>
    <definedName name="Z_A90EF151_48C7_4AD4_8951_4D7F01EE8713_.wvu.Cols" localSheetId="10" hidden="1">'附表2-13'!#REF!</definedName>
    <definedName name="Z_A90EF151_48C7_4AD4_8951_4D7F01EE8713_.wvu.Cols" localSheetId="3" hidden="1">'附表2-4'!#REF!</definedName>
    <definedName name="Z_A90EF151_48C7_4AD4_8951_4D7F01EE8713_.wvu.PrintArea" localSheetId="1" hidden="1">#REF!</definedName>
    <definedName name="Z_A90EF151_48C7_4AD4_8951_4D7F01EE8713_.wvu.PrintArea" localSheetId="9" hidden="1">'附表2-12'!#REF!</definedName>
    <definedName name="Z_A90EF151_48C7_4AD4_8951_4D7F01EE8713_.wvu.PrintArea" localSheetId="10" hidden="1">'附表2-13'!#REF!</definedName>
    <definedName name="Z_A90EF151_48C7_4AD4_8951_4D7F01EE8713_.wvu.PrintArea" localSheetId="3" hidden="1">'附表2-4'!#REF!</definedName>
    <definedName name="Z_A90EF151_48C7_4AD4_8951_4D7F01EE8713_.wvu.PrintTitles" localSheetId="10" hidden="1">'附表2-13'!#REF!,'附表2-13'!#REF!</definedName>
    <definedName name="Z_A90EF151_48C7_4AD4_8951_4D7F01EE8713_.wvu.Rows" localSheetId="9" hidden="1">'附表2-12'!#REF!</definedName>
    <definedName name="Z_CAD6146B_8F15_4369_9303_2BB10FC3C3E0_.wvu.Cols" localSheetId="1" hidden="1">'附表2-1'!#REF!</definedName>
    <definedName name="Z_CAD6146B_8F15_4369_9303_2BB10FC3C3E0_.wvu.PrintArea" localSheetId="1" hidden="1">#REF!</definedName>
    <definedName name="Z_CAD6146B_8F15_4369_9303_2BB10FC3C3E0_.wvu.PrintArea" localSheetId="3" hidden="1">'附表2-4'!#REF!</definedName>
    <definedName name="Z_CAD6146B_8F15_4369_9303_2BB10FC3C3E0_.wvu.PrintTitles" localSheetId="10" hidden="1">'附表2-13'!#REF!,'附表2-13'!#REF!</definedName>
    <definedName name="Z_CAD6146B_8F15_4369_9303_2BB10FC3C3E0_.wvu.Rows" localSheetId="1" hidden="1">'附表2-1'!#REF!</definedName>
    <definedName name="Z_F8CF60C6_4E8F_4A9F_9B0F_A4F77EE32117_.wvu.Cols" localSheetId="1" hidden="1">'附表2-1'!#REF!</definedName>
    <definedName name="Z_F8CF60C6_4E8F_4A9F_9B0F_A4F77EE32117_.wvu.PrintArea" localSheetId="1" hidden="1">#REF!</definedName>
    <definedName name="Z_F8CF60C6_4E8F_4A9F_9B0F_A4F77EE32117_.wvu.PrintArea" localSheetId="3" hidden="1">'附表2-4'!#REF!</definedName>
    <definedName name="Z_F8CF60C6_4E8F_4A9F_9B0F_A4F77EE32117_.wvu.PrintTitles" localSheetId="10" hidden="1">'附表2-13'!#REF!,'附表2-13'!#REF!</definedName>
    <definedName name="Z_F8CF60C6_4E8F_4A9F_9B0F_A4F77EE32117_.wvu.Rows" localSheetId="1" hidden="1">'附表2-1'!#REF!</definedName>
    <definedName name="Z_F910A60A_9C17_4DD8_96F8_74AF061536EF_.wvu.Cols" localSheetId="9" hidden="1">'附表2-12'!#REF!</definedName>
    <definedName name="Z_F910A60A_9C17_4DD8_96F8_74AF061536EF_.wvu.Cols" localSheetId="10" hidden="1">'附表2-13'!#REF!</definedName>
    <definedName name="Z_FFF542D3_1EBE_4A26_871D_0D05BB1CC9BF_.wvu.Cols" localSheetId="1" hidden="1">#REF!</definedName>
    <definedName name="Z_FFF542D3_1EBE_4A26_871D_0D05BB1CC9BF_.wvu.Cols" localSheetId="9" hidden="1">'附表2-12'!#REF!,'附表2-12'!#REF!</definedName>
    <definedName name="Z_FFF542D3_1EBE_4A26_871D_0D05BB1CC9BF_.wvu.Cols" localSheetId="10" hidden="1">'附表2-13'!#REF!,'附表2-13'!#REF!,'附表2-13'!#REF!</definedName>
    <definedName name="Z_FFF542D3_1EBE_4A26_871D_0D05BB1CC9BF_.wvu.Cols" localSheetId="3" hidden="1">'附表2-4'!#REF!</definedName>
    <definedName name="Z_FFF542D3_1EBE_4A26_871D_0D05BB1CC9BF_.wvu.PrintArea" localSheetId="1" hidden="1">'附表2-1'!$A$2:$C$20</definedName>
    <definedName name="Z_FFF542D3_1EBE_4A26_871D_0D05BB1CC9BF_.wvu.PrintArea" localSheetId="10" hidden="1">'附表2-13'!#REF!</definedName>
    <definedName name="Z_FFF542D3_1EBE_4A26_871D_0D05BB1CC9BF_.wvu.PrintTitles" localSheetId="10" hidden="1">'附表2-13'!#REF!,'附表2-13'!#REF!</definedName>
    <definedName name="Z_FFF542D3_1EBE_4A26_871D_0D05BB1CC9BF_.wvu.Rows" localSheetId="1" hidden="1">#REF!,#REF!,#REF!,#REF!</definedName>
    <definedName name="Z_FFF542D3_1EBE_4A26_871D_0D05BB1CC9BF_.wvu.Rows" localSheetId="3" hidden="1">'附表2-4'!#REF!,'附表2-4'!#REF!,'附表2-4'!#REF!,'附表2-4'!#REF!</definedName>
    <definedName name="地区名称" localSheetId="1">#REF!</definedName>
    <definedName name="地区名称" localSheetId="9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>#REF!</definedName>
    <definedName name="福州" localSheetId="1">#REF!</definedName>
    <definedName name="福州" localSheetId="9">#REF!</definedName>
    <definedName name="福州" localSheetId="10">#REF!</definedName>
    <definedName name="福州" localSheetId="2">#REF!</definedName>
    <definedName name="福州" localSheetId="3">#REF!</definedName>
    <definedName name="福州" localSheetId="4">#REF!</definedName>
    <definedName name="福州" localSheetId="5">#REF!</definedName>
    <definedName name="福州" localSheetId="6">#REF!</definedName>
    <definedName name="福州">#REF!</definedName>
    <definedName name="汇率" localSheetId="1">#REF!</definedName>
    <definedName name="汇率" localSheetId="9">#REF!</definedName>
    <definedName name="汇率" localSheetId="10">#REF!</definedName>
    <definedName name="汇率" localSheetId="2">#REF!</definedName>
    <definedName name="汇率" localSheetId="3">#REF!</definedName>
    <definedName name="汇率" localSheetId="4">#REF!</definedName>
    <definedName name="汇率" localSheetId="5">#REF!</definedName>
    <definedName name="汇率" localSheetId="6">#REF!</definedName>
    <definedName name="汇率">#REF!</definedName>
    <definedName name="全额差额比例" localSheetId="9">'[2]C01-1'!#REF!</definedName>
    <definedName name="全额差额比例" localSheetId="10">'[2]C01-1'!#REF!</definedName>
    <definedName name="全额差额比例" localSheetId="2">'[2]C01-1'!#REF!</definedName>
    <definedName name="全额差额比例" localSheetId="3">'[2]C01-1'!#REF!</definedName>
    <definedName name="全额差额比例" localSheetId="4">'[2]C01-1'!#REF!</definedName>
    <definedName name="全额差额比例" localSheetId="5">'[2]C01-1'!#REF!</definedName>
    <definedName name="全额差额比例" localSheetId="6">'[2]C01-1'!#REF!</definedName>
    <definedName name="全额差额比例">'[3]C01-1'!#REF!</definedName>
    <definedName name="生产列1" localSheetId="1">#REF!</definedName>
    <definedName name="生产列1" localSheetId="9">#REF!</definedName>
    <definedName name="生产列1" localSheetId="10">#REF!</definedName>
    <definedName name="生产列1" localSheetId="2">#REF!</definedName>
    <definedName name="生产列1" localSheetId="3">#REF!</definedName>
    <definedName name="生产列1" localSheetId="4">#REF!</definedName>
    <definedName name="生产列1" localSheetId="5">#REF!</definedName>
    <definedName name="生产列1" localSheetId="6">#REF!</definedName>
    <definedName name="生产列1">#REF!</definedName>
    <definedName name="生产列11" localSheetId="1">#REF!</definedName>
    <definedName name="生产列11" localSheetId="9">#REF!</definedName>
    <definedName name="生产列11" localSheetId="10">#REF!</definedName>
    <definedName name="生产列11" localSheetId="2">#REF!</definedName>
    <definedName name="生产列11" localSheetId="3">#REF!</definedName>
    <definedName name="生产列11" localSheetId="4">#REF!</definedName>
    <definedName name="生产列11" localSheetId="5">#REF!</definedName>
    <definedName name="生产列11" localSheetId="6">#REF!</definedName>
    <definedName name="生产列11">#REF!</definedName>
    <definedName name="生产列15" localSheetId="1">#REF!</definedName>
    <definedName name="生产列15" localSheetId="9">#REF!</definedName>
    <definedName name="生产列15" localSheetId="10">#REF!</definedName>
    <definedName name="生产列15" localSheetId="2">#REF!</definedName>
    <definedName name="生产列15" localSheetId="3">#REF!</definedName>
    <definedName name="生产列15" localSheetId="4">#REF!</definedName>
    <definedName name="生产列15" localSheetId="5">#REF!</definedName>
    <definedName name="生产列15" localSheetId="6">#REF!</definedName>
    <definedName name="生产列15">#REF!</definedName>
    <definedName name="生产列16" localSheetId="1">#REF!</definedName>
    <definedName name="生产列16" localSheetId="9">#REF!</definedName>
    <definedName name="生产列16" localSheetId="10">#REF!</definedName>
    <definedName name="生产列16" localSheetId="2">#REF!</definedName>
    <definedName name="生产列16" localSheetId="3">#REF!</definedName>
    <definedName name="生产列16" localSheetId="4">#REF!</definedName>
    <definedName name="生产列16" localSheetId="5">#REF!</definedName>
    <definedName name="生产列16" localSheetId="6">#REF!</definedName>
    <definedName name="生产列16">#REF!</definedName>
    <definedName name="生产列17" localSheetId="1">#REF!</definedName>
    <definedName name="生产列17" localSheetId="9">#REF!</definedName>
    <definedName name="生产列17" localSheetId="10">#REF!</definedName>
    <definedName name="生产列17" localSheetId="2">#REF!</definedName>
    <definedName name="生产列17" localSheetId="3">#REF!</definedName>
    <definedName name="生产列17" localSheetId="4">#REF!</definedName>
    <definedName name="生产列17" localSheetId="5">#REF!</definedName>
    <definedName name="生产列17" localSheetId="6">#REF!</definedName>
    <definedName name="生产列17">#REF!</definedName>
    <definedName name="生产列19" localSheetId="1">#REF!</definedName>
    <definedName name="生产列19" localSheetId="9">#REF!</definedName>
    <definedName name="生产列19" localSheetId="10">#REF!</definedName>
    <definedName name="生产列19" localSheetId="2">#REF!</definedName>
    <definedName name="生产列19" localSheetId="3">#REF!</definedName>
    <definedName name="生产列19" localSheetId="4">#REF!</definedName>
    <definedName name="生产列19" localSheetId="5">#REF!</definedName>
    <definedName name="生产列19" localSheetId="6">#REF!</definedName>
    <definedName name="生产列19">#REF!</definedName>
    <definedName name="生产列2" localSheetId="1">#REF!</definedName>
    <definedName name="生产列2" localSheetId="9">#REF!</definedName>
    <definedName name="生产列2" localSheetId="10">#REF!</definedName>
    <definedName name="生产列2" localSheetId="2">#REF!</definedName>
    <definedName name="生产列2" localSheetId="3">#REF!</definedName>
    <definedName name="生产列2" localSheetId="4">#REF!</definedName>
    <definedName name="生产列2" localSheetId="5">#REF!</definedName>
    <definedName name="生产列2" localSheetId="6">#REF!</definedName>
    <definedName name="生产列2">#REF!</definedName>
    <definedName name="生产列20" localSheetId="1">#REF!</definedName>
    <definedName name="生产列20" localSheetId="9">#REF!</definedName>
    <definedName name="生产列20" localSheetId="10">#REF!</definedName>
    <definedName name="生产列20" localSheetId="2">#REF!</definedName>
    <definedName name="生产列20" localSheetId="3">#REF!</definedName>
    <definedName name="生产列20" localSheetId="4">#REF!</definedName>
    <definedName name="生产列20" localSheetId="5">#REF!</definedName>
    <definedName name="生产列20" localSheetId="6">#REF!</definedName>
    <definedName name="生产列20">#REF!</definedName>
    <definedName name="生产列3" localSheetId="1">#REF!</definedName>
    <definedName name="生产列3" localSheetId="9">#REF!</definedName>
    <definedName name="生产列3" localSheetId="10">#REF!</definedName>
    <definedName name="生产列3" localSheetId="2">#REF!</definedName>
    <definedName name="生产列3" localSheetId="3">#REF!</definedName>
    <definedName name="生产列3" localSheetId="4">#REF!</definedName>
    <definedName name="生产列3" localSheetId="5">#REF!</definedName>
    <definedName name="生产列3" localSheetId="6">#REF!</definedName>
    <definedName name="生产列3">#REF!</definedName>
    <definedName name="生产列4" localSheetId="1">#REF!</definedName>
    <definedName name="生产列4" localSheetId="9">#REF!</definedName>
    <definedName name="生产列4" localSheetId="10">#REF!</definedName>
    <definedName name="生产列4" localSheetId="2">#REF!</definedName>
    <definedName name="生产列4" localSheetId="3">#REF!</definedName>
    <definedName name="生产列4" localSheetId="4">#REF!</definedName>
    <definedName name="生产列4" localSheetId="5">#REF!</definedName>
    <definedName name="生产列4" localSheetId="6">#REF!</definedName>
    <definedName name="生产列4">#REF!</definedName>
    <definedName name="生产列5" localSheetId="1">#REF!</definedName>
    <definedName name="生产列5" localSheetId="9">#REF!</definedName>
    <definedName name="生产列5" localSheetId="10">#REF!</definedName>
    <definedName name="生产列5" localSheetId="2">#REF!</definedName>
    <definedName name="生产列5" localSheetId="3">#REF!</definedName>
    <definedName name="生产列5" localSheetId="4">#REF!</definedName>
    <definedName name="生产列5" localSheetId="5">#REF!</definedName>
    <definedName name="生产列5" localSheetId="6">#REF!</definedName>
    <definedName name="生产列5">#REF!</definedName>
    <definedName name="生产列6" localSheetId="1">#REF!</definedName>
    <definedName name="生产列6" localSheetId="9">#REF!</definedName>
    <definedName name="生产列6" localSheetId="10">#REF!</definedName>
    <definedName name="生产列6" localSheetId="2">#REF!</definedName>
    <definedName name="生产列6" localSheetId="3">#REF!</definedName>
    <definedName name="生产列6" localSheetId="4">#REF!</definedName>
    <definedName name="生产列6" localSheetId="5">#REF!</definedName>
    <definedName name="生产列6" localSheetId="6">#REF!</definedName>
    <definedName name="生产列6">#REF!</definedName>
    <definedName name="生产列7" localSheetId="1">#REF!</definedName>
    <definedName name="生产列7" localSheetId="9">#REF!</definedName>
    <definedName name="生产列7" localSheetId="10">#REF!</definedName>
    <definedName name="生产列7" localSheetId="2">#REF!</definedName>
    <definedName name="生产列7" localSheetId="3">#REF!</definedName>
    <definedName name="生产列7" localSheetId="4">#REF!</definedName>
    <definedName name="生产列7" localSheetId="5">#REF!</definedName>
    <definedName name="生产列7" localSheetId="6">#REF!</definedName>
    <definedName name="生产列7">#REF!</definedName>
    <definedName name="生产列8" localSheetId="1">#REF!</definedName>
    <definedName name="生产列8" localSheetId="9">#REF!</definedName>
    <definedName name="生产列8" localSheetId="10">#REF!</definedName>
    <definedName name="生产列8" localSheetId="2">#REF!</definedName>
    <definedName name="生产列8" localSheetId="3">#REF!</definedName>
    <definedName name="生产列8" localSheetId="4">#REF!</definedName>
    <definedName name="生产列8" localSheetId="5">#REF!</definedName>
    <definedName name="生产列8" localSheetId="6">#REF!</definedName>
    <definedName name="生产列8">#REF!</definedName>
    <definedName name="生产列9" localSheetId="1">#REF!</definedName>
    <definedName name="生产列9" localSheetId="9">#REF!</definedName>
    <definedName name="生产列9" localSheetId="10">#REF!</definedName>
    <definedName name="生产列9" localSheetId="2">#REF!</definedName>
    <definedName name="生产列9" localSheetId="3">#REF!</definedName>
    <definedName name="生产列9" localSheetId="4">#REF!</definedName>
    <definedName name="生产列9" localSheetId="5">#REF!</definedName>
    <definedName name="生产列9" localSheetId="6">#REF!</definedName>
    <definedName name="生产列9">#REF!</definedName>
    <definedName name="生产期" localSheetId="1">#REF!</definedName>
    <definedName name="生产期" localSheetId="9">#REF!</definedName>
    <definedName name="生产期" localSheetId="10">#REF!</definedName>
    <definedName name="生产期" localSheetId="2">#REF!</definedName>
    <definedName name="生产期" localSheetId="3">#REF!</definedName>
    <definedName name="生产期" localSheetId="4">#REF!</definedName>
    <definedName name="生产期" localSheetId="5">#REF!</definedName>
    <definedName name="生产期" localSheetId="6">#REF!</definedName>
    <definedName name="生产期">#REF!</definedName>
    <definedName name="生产期1" localSheetId="1">#REF!</definedName>
    <definedName name="生产期1" localSheetId="9">#REF!</definedName>
    <definedName name="生产期1" localSheetId="10">#REF!</definedName>
    <definedName name="生产期1" localSheetId="2">#REF!</definedName>
    <definedName name="生产期1" localSheetId="3">#REF!</definedName>
    <definedName name="生产期1" localSheetId="4">#REF!</definedName>
    <definedName name="生产期1" localSheetId="5">#REF!</definedName>
    <definedName name="生产期1" localSheetId="6">#REF!</definedName>
    <definedName name="生产期1">#REF!</definedName>
    <definedName name="生产期11" localSheetId="1">#REF!</definedName>
    <definedName name="生产期11" localSheetId="9">#REF!</definedName>
    <definedName name="生产期11" localSheetId="10">#REF!</definedName>
    <definedName name="生产期11" localSheetId="2">#REF!</definedName>
    <definedName name="生产期11" localSheetId="3">#REF!</definedName>
    <definedName name="生产期11" localSheetId="4">#REF!</definedName>
    <definedName name="生产期11" localSheetId="5">#REF!</definedName>
    <definedName name="生产期11" localSheetId="6">#REF!</definedName>
    <definedName name="生产期11">#REF!</definedName>
    <definedName name="生产期15" localSheetId="1">#REF!</definedName>
    <definedName name="生产期15" localSheetId="9">#REF!</definedName>
    <definedName name="生产期15" localSheetId="10">#REF!</definedName>
    <definedName name="生产期15" localSheetId="2">#REF!</definedName>
    <definedName name="生产期15" localSheetId="3">#REF!</definedName>
    <definedName name="生产期15" localSheetId="4">#REF!</definedName>
    <definedName name="生产期15" localSheetId="5">#REF!</definedName>
    <definedName name="生产期15" localSheetId="6">#REF!</definedName>
    <definedName name="生产期15">#REF!</definedName>
    <definedName name="生产期16" localSheetId="1">#REF!</definedName>
    <definedName name="生产期16" localSheetId="9">#REF!</definedName>
    <definedName name="生产期16" localSheetId="10">#REF!</definedName>
    <definedName name="生产期16" localSheetId="2">#REF!</definedName>
    <definedName name="生产期16" localSheetId="3">#REF!</definedName>
    <definedName name="生产期16" localSheetId="4">#REF!</definedName>
    <definedName name="生产期16" localSheetId="5">#REF!</definedName>
    <definedName name="生产期16" localSheetId="6">#REF!</definedName>
    <definedName name="生产期16">#REF!</definedName>
    <definedName name="生产期17" localSheetId="1">#REF!</definedName>
    <definedName name="生产期17" localSheetId="9">#REF!</definedName>
    <definedName name="生产期17" localSheetId="10">#REF!</definedName>
    <definedName name="生产期17" localSheetId="2">#REF!</definedName>
    <definedName name="生产期17" localSheetId="3">#REF!</definedName>
    <definedName name="生产期17" localSheetId="4">#REF!</definedName>
    <definedName name="生产期17" localSheetId="5">#REF!</definedName>
    <definedName name="生产期17" localSheetId="6">#REF!</definedName>
    <definedName name="生产期17">#REF!</definedName>
    <definedName name="生产期19" localSheetId="1">#REF!</definedName>
    <definedName name="生产期19" localSheetId="9">#REF!</definedName>
    <definedName name="生产期19" localSheetId="10">#REF!</definedName>
    <definedName name="生产期19" localSheetId="2">#REF!</definedName>
    <definedName name="生产期19" localSheetId="3">#REF!</definedName>
    <definedName name="生产期19" localSheetId="4">#REF!</definedName>
    <definedName name="生产期19" localSheetId="5">#REF!</definedName>
    <definedName name="生产期19" localSheetId="6">#REF!</definedName>
    <definedName name="生产期19">#REF!</definedName>
    <definedName name="生产期2" localSheetId="1">#REF!</definedName>
    <definedName name="生产期2" localSheetId="9">#REF!</definedName>
    <definedName name="生产期2" localSheetId="10">#REF!</definedName>
    <definedName name="生产期2" localSheetId="2">#REF!</definedName>
    <definedName name="生产期2" localSheetId="3">#REF!</definedName>
    <definedName name="生产期2" localSheetId="4">#REF!</definedName>
    <definedName name="生产期2" localSheetId="5">#REF!</definedName>
    <definedName name="生产期2" localSheetId="6">#REF!</definedName>
    <definedName name="生产期2">#REF!</definedName>
    <definedName name="生产期20" localSheetId="1">#REF!</definedName>
    <definedName name="生产期20" localSheetId="9">#REF!</definedName>
    <definedName name="生产期20" localSheetId="10">#REF!</definedName>
    <definedName name="生产期20" localSheetId="2">#REF!</definedName>
    <definedName name="生产期20" localSheetId="3">#REF!</definedName>
    <definedName name="生产期20" localSheetId="4">#REF!</definedName>
    <definedName name="生产期20" localSheetId="5">#REF!</definedName>
    <definedName name="生产期20" localSheetId="6">#REF!</definedName>
    <definedName name="生产期20">#REF!</definedName>
    <definedName name="生产期3" localSheetId="1">#REF!</definedName>
    <definedName name="生产期3" localSheetId="9">#REF!</definedName>
    <definedName name="生产期3" localSheetId="10">#REF!</definedName>
    <definedName name="生产期3" localSheetId="2">#REF!</definedName>
    <definedName name="生产期3" localSheetId="3">#REF!</definedName>
    <definedName name="生产期3" localSheetId="4">#REF!</definedName>
    <definedName name="生产期3" localSheetId="5">#REF!</definedName>
    <definedName name="生产期3" localSheetId="6">#REF!</definedName>
    <definedName name="生产期3">#REF!</definedName>
    <definedName name="生产期4" localSheetId="1">#REF!</definedName>
    <definedName name="生产期4" localSheetId="9">#REF!</definedName>
    <definedName name="生产期4" localSheetId="10">#REF!</definedName>
    <definedName name="生产期4" localSheetId="2">#REF!</definedName>
    <definedName name="生产期4" localSheetId="3">#REF!</definedName>
    <definedName name="生产期4" localSheetId="4">#REF!</definedName>
    <definedName name="生产期4" localSheetId="5">#REF!</definedName>
    <definedName name="生产期4" localSheetId="6">#REF!</definedName>
    <definedName name="生产期4">#REF!</definedName>
    <definedName name="生产期5" localSheetId="1">#REF!</definedName>
    <definedName name="生产期5" localSheetId="9">#REF!</definedName>
    <definedName name="生产期5" localSheetId="10">#REF!</definedName>
    <definedName name="生产期5" localSheetId="2">#REF!</definedName>
    <definedName name="生产期5" localSheetId="3">#REF!</definedName>
    <definedName name="生产期5" localSheetId="4">#REF!</definedName>
    <definedName name="生产期5" localSheetId="5">#REF!</definedName>
    <definedName name="生产期5" localSheetId="6">#REF!</definedName>
    <definedName name="生产期5">#REF!</definedName>
    <definedName name="生产期6" localSheetId="1">#REF!</definedName>
    <definedName name="生产期6" localSheetId="9">#REF!</definedName>
    <definedName name="生产期6" localSheetId="10">#REF!</definedName>
    <definedName name="生产期6" localSheetId="2">#REF!</definedName>
    <definedName name="生产期6" localSheetId="3">#REF!</definedName>
    <definedName name="生产期6" localSheetId="4">#REF!</definedName>
    <definedName name="生产期6" localSheetId="5">#REF!</definedName>
    <definedName name="生产期6" localSheetId="6">#REF!</definedName>
    <definedName name="生产期6">#REF!</definedName>
    <definedName name="生产期7" localSheetId="1">#REF!</definedName>
    <definedName name="生产期7" localSheetId="9">#REF!</definedName>
    <definedName name="生产期7" localSheetId="10">#REF!</definedName>
    <definedName name="生产期7" localSheetId="2">#REF!</definedName>
    <definedName name="生产期7" localSheetId="3">#REF!</definedName>
    <definedName name="生产期7" localSheetId="4">#REF!</definedName>
    <definedName name="生产期7" localSheetId="5">#REF!</definedName>
    <definedName name="生产期7" localSheetId="6">#REF!</definedName>
    <definedName name="生产期7">#REF!</definedName>
    <definedName name="生产期8" localSheetId="1">#REF!</definedName>
    <definedName name="生产期8" localSheetId="9">#REF!</definedName>
    <definedName name="生产期8" localSheetId="10">#REF!</definedName>
    <definedName name="生产期8" localSheetId="2">#REF!</definedName>
    <definedName name="生产期8" localSheetId="3">#REF!</definedName>
    <definedName name="生产期8" localSheetId="4">#REF!</definedName>
    <definedName name="生产期8" localSheetId="5">#REF!</definedName>
    <definedName name="生产期8" localSheetId="6">#REF!</definedName>
    <definedName name="生产期8">#REF!</definedName>
    <definedName name="生产期9" localSheetId="1">#REF!</definedName>
    <definedName name="生产期9" localSheetId="9">#REF!</definedName>
    <definedName name="生产期9" localSheetId="10">#REF!</definedName>
    <definedName name="生产期9" localSheetId="2">#REF!</definedName>
    <definedName name="生产期9" localSheetId="3">#REF!</definedName>
    <definedName name="生产期9" localSheetId="4">#REF!</definedName>
    <definedName name="生产期9" localSheetId="5">#REF!</definedName>
    <definedName name="生产期9" localSheetId="6">#REF!</definedName>
    <definedName name="生产期9">#REF!</definedName>
    <definedName name="体制上解" localSheetId="1">#REF!</definedName>
    <definedName name="体制上解" localSheetId="9">#REF!</definedName>
    <definedName name="体制上解" localSheetId="10">#REF!</definedName>
    <definedName name="体制上解" localSheetId="2">#REF!</definedName>
    <definedName name="体制上解" localSheetId="3">#REF!</definedName>
    <definedName name="体制上解" localSheetId="4">#REF!</definedName>
    <definedName name="体制上解" localSheetId="5">#REF!</definedName>
    <definedName name="体制上解" localSheetId="6">#REF!</definedName>
    <definedName name="体制上解">#REF!</definedName>
  </definedNames>
  <calcPr calcId="144525" fullPrecision="0"/>
</workbook>
</file>

<file path=xl/calcChain.xml><?xml version="1.0" encoding="utf-8"?>
<calcChain xmlns="http://schemas.openxmlformats.org/spreadsheetml/2006/main">
  <c r="J453" i="140" l="1"/>
  <c r="J435" i="140"/>
  <c r="J426" i="140"/>
  <c r="J418" i="140"/>
  <c r="J397" i="140"/>
  <c r="J390" i="140"/>
  <c r="J349" i="140"/>
  <c r="J331" i="140"/>
  <c r="J323" i="140"/>
  <c r="J313" i="140"/>
  <c r="J297" i="140"/>
  <c r="J279" i="140"/>
  <c r="J263" i="140"/>
  <c r="J234" i="140"/>
  <c r="J213" i="140"/>
  <c r="J203" i="140"/>
  <c r="J166" i="140"/>
  <c r="J153" i="140"/>
  <c r="J457" i="140"/>
  <c r="J454" i="140"/>
  <c r="J451" i="140"/>
  <c r="J446" i="140"/>
  <c r="J442" i="140"/>
  <c r="J436" i="140"/>
  <c r="J433" i="140"/>
  <c r="J429" i="140"/>
  <c r="J424" i="140"/>
  <c r="J420" i="140"/>
  <c r="J415" i="140"/>
  <c r="J413" i="140"/>
  <c r="J410" i="140"/>
  <c r="J407" i="140"/>
  <c r="J403" i="140"/>
  <c r="J394" i="140"/>
  <c r="J392" i="140"/>
  <c r="J381" i="140"/>
  <c r="J374" i="140"/>
  <c r="J362" i="140"/>
  <c r="J359" i="140"/>
  <c r="J357" i="140"/>
  <c r="J355" i="140"/>
  <c r="J346" i="140"/>
  <c r="J344" i="140"/>
  <c r="J341" i="140"/>
  <c r="J338" i="140"/>
  <c r="J335" i="140"/>
  <c r="J332" i="140"/>
  <c r="J329" i="140"/>
  <c r="J327" i="140"/>
  <c r="J325" i="140"/>
  <c r="J321" i="140"/>
  <c r="J319" i="140"/>
  <c r="J317" i="140"/>
  <c r="J311" i="140"/>
  <c r="J304" i="140"/>
  <c r="J301" i="140"/>
  <c r="J294" i="140"/>
  <c r="J291" i="140"/>
  <c r="J285" i="140"/>
  <c r="J283" i="140"/>
  <c r="J281" i="140"/>
  <c r="J276" i="140"/>
  <c r="J274" i="140"/>
  <c r="J268" i="140"/>
  <c r="J257" i="140"/>
  <c r="J250" i="140"/>
  <c r="J243" i="140"/>
  <c r="J226" i="140"/>
  <c r="J218" i="140"/>
  <c r="J211" i="140"/>
  <c r="J209" i="140"/>
  <c r="J207" i="140"/>
  <c r="J200" i="140"/>
  <c r="J190" i="140"/>
  <c r="J187" i="140"/>
  <c r="J185" i="140"/>
  <c r="J181" i="140"/>
  <c r="J178" i="140"/>
  <c r="J175" i="140"/>
  <c r="J172" i="140"/>
  <c r="J169" i="140"/>
  <c r="J161" i="140"/>
  <c r="J158" i="140"/>
  <c r="J155" i="140"/>
  <c r="J150" i="140"/>
  <c r="J144" i="140"/>
  <c r="J141" i="140"/>
  <c r="J138" i="140"/>
  <c r="J130" i="140"/>
  <c r="J127" i="140"/>
  <c r="J120" i="140"/>
  <c r="J117" i="140"/>
  <c r="J108" i="140"/>
  <c r="J104" i="140"/>
  <c r="J98" i="140"/>
  <c r="J94" i="140"/>
  <c r="J89" i="140"/>
  <c r="J85" i="140"/>
  <c r="J80" i="140"/>
  <c r="J78" i="140"/>
  <c r="J75" i="140"/>
  <c r="J68" i="140"/>
  <c r="J65" i="140"/>
  <c r="J63" i="140"/>
  <c r="J60" i="140"/>
  <c r="J58" i="140"/>
  <c r="J54" i="140"/>
  <c r="J50" i="140"/>
  <c r="J46" i="140"/>
  <c r="J41" i="140"/>
  <c r="J36" i="140"/>
  <c r="J30" i="140"/>
  <c r="J24" i="140"/>
  <c r="J18" i="140"/>
  <c r="J14" i="140"/>
  <c r="J8" i="140"/>
  <c r="J456" i="140"/>
  <c r="J450" i="140"/>
  <c r="J445" i="140"/>
  <c r="J441" i="140"/>
  <c r="J428" i="140"/>
  <c r="J423" i="140"/>
  <c r="J412" i="140"/>
  <c r="J402" i="140"/>
  <c r="J396" i="140"/>
  <c r="J361" i="140"/>
  <c r="J348" i="140"/>
  <c r="J296" i="140"/>
  <c r="J217" i="140"/>
  <c r="J189" i="140"/>
  <c r="J168" i="140"/>
  <c r="J119" i="140"/>
  <c r="J7" i="140"/>
  <c r="G7" i="140"/>
  <c r="H7" i="140" s="1"/>
  <c r="G8" i="140"/>
  <c r="H8" i="140" s="1"/>
  <c r="G9" i="140"/>
  <c r="H9" i="140" s="1"/>
  <c r="G10" i="140"/>
  <c r="H10" i="140" s="1"/>
  <c r="G11" i="140"/>
  <c r="G12" i="140"/>
  <c r="H12" i="140" s="1"/>
  <c r="G13" i="140"/>
  <c r="H13" i="140" s="1"/>
  <c r="G14" i="140"/>
  <c r="H14" i="140" s="1"/>
  <c r="G15" i="140"/>
  <c r="H15" i="140" s="1"/>
  <c r="G16" i="140"/>
  <c r="H16" i="140" s="1"/>
  <c r="G17" i="140"/>
  <c r="G18" i="140"/>
  <c r="H18" i="140" s="1"/>
  <c r="G19" i="140"/>
  <c r="H19" i="140" s="1"/>
  <c r="G20" i="140"/>
  <c r="H20" i="140" s="1"/>
  <c r="G21" i="140"/>
  <c r="H21" i="140" s="1"/>
  <c r="G22" i="140"/>
  <c r="H22" i="140" s="1"/>
  <c r="G23" i="140"/>
  <c r="H23" i="140" s="1"/>
  <c r="G24" i="140"/>
  <c r="H24" i="140" s="1"/>
  <c r="G25" i="140"/>
  <c r="H25" i="140" s="1"/>
  <c r="G26" i="140"/>
  <c r="H26" i="140" s="1"/>
  <c r="G27" i="140"/>
  <c r="H27" i="140" s="1"/>
  <c r="G28" i="140"/>
  <c r="H28" i="140" s="1"/>
  <c r="G29" i="140"/>
  <c r="H29" i="140" s="1"/>
  <c r="G30" i="140"/>
  <c r="H30" i="140" s="1"/>
  <c r="G31" i="140"/>
  <c r="H31" i="140" s="1"/>
  <c r="G32" i="140"/>
  <c r="H32" i="140" s="1"/>
  <c r="G33" i="140"/>
  <c r="G34" i="140"/>
  <c r="H34" i="140" s="1"/>
  <c r="G35" i="140"/>
  <c r="H35" i="140" s="1"/>
  <c r="G36" i="140"/>
  <c r="H36" i="140" s="1"/>
  <c r="G37" i="140"/>
  <c r="H37" i="140" s="1"/>
  <c r="G38" i="140"/>
  <c r="H38" i="140" s="1"/>
  <c r="G39" i="140"/>
  <c r="H39" i="140" s="1"/>
  <c r="G40" i="140"/>
  <c r="H40" i="140" s="1"/>
  <c r="G41" i="140"/>
  <c r="H41" i="140" s="1"/>
  <c r="G42" i="140"/>
  <c r="H42" i="140" s="1"/>
  <c r="G43" i="140"/>
  <c r="G44" i="140"/>
  <c r="H44" i="140" s="1"/>
  <c r="G45" i="140"/>
  <c r="G46" i="140"/>
  <c r="H46" i="140" s="1"/>
  <c r="G47" i="140"/>
  <c r="H47" i="140" s="1"/>
  <c r="G48" i="140"/>
  <c r="H48" i="140" s="1"/>
  <c r="G49" i="140"/>
  <c r="H49" i="140" s="1"/>
  <c r="G50" i="140"/>
  <c r="H50" i="140" s="1"/>
  <c r="G51" i="140"/>
  <c r="H51" i="140" s="1"/>
  <c r="G52" i="140"/>
  <c r="H52" i="140" s="1"/>
  <c r="G53" i="140"/>
  <c r="H53" i="140" s="1"/>
  <c r="G54" i="140"/>
  <c r="H54" i="140" s="1"/>
  <c r="G55" i="140"/>
  <c r="H55" i="140" s="1"/>
  <c r="G56" i="140"/>
  <c r="H56" i="140" s="1"/>
  <c r="G57" i="140"/>
  <c r="H57" i="140" s="1"/>
  <c r="G58" i="140"/>
  <c r="G59" i="140"/>
  <c r="G60" i="140"/>
  <c r="H60" i="140" s="1"/>
  <c r="G61" i="140"/>
  <c r="H61" i="140" s="1"/>
  <c r="G62" i="140"/>
  <c r="H62" i="140" s="1"/>
  <c r="G63" i="140"/>
  <c r="H63" i="140" s="1"/>
  <c r="G64" i="140"/>
  <c r="H64" i="140" s="1"/>
  <c r="G65" i="140"/>
  <c r="H65" i="140" s="1"/>
  <c r="G66" i="140"/>
  <c r="H66" i="140" s="1"/>
  <c r="G67" i="140"/>
  <c r="H67" i="140" s="1"/>
  <c r="G68" i="140"/>
  <c r="H68" i="140" s="1"/>
  <c r="G69" i="140"/>
  <c r="H69" i="140" s="1"/>
  <c r="G70" i="140"/>
  <c r="H70" i="140" s="1"/>
  <c r="G71" i="140"/>
  <c r="H71" i="140" s="1"/>
  <c r="G72" i="140"/>
  <c r="H72" i="140" s="1"/>
  <c r="G73" i="140"/>
  <c r="H73" i="140" s="1"/>
  <c r="G74" i="140"/>
  <c r="H74" i="140" s="1"/>
  <c r="G75" i="140"/>
  <c r="H75" i="140" s="1"/>
  <c r="G76" i="140"/>
  <c r="H76" i="140" s="1"/>
  <c r="G77" i="140"/>
  <c r="H77" i="140" s="1"/>
  <c r="G78" i="140"/>
  <c r="H78" i="140" s="1"/>
  <c r="G79" i="140"/>
  <c r="H79" i="140" s="1"/>
  <c r="G80" i="140"/>
  <c r="H80" i="140" s="1"/>
  <c r="G81" i="140"/>
  <c r="H81" i="140" s="1"/>
  <c r="G82" i="140"/>
  <c r="H82" i="140" s="1"/>
  <c r="G83" i="140"/>
  <c r="H83" i="140" s="1"/>
  <c r="G84" i="140"/>
  <c r="H84" i="140" s="1"/>
  <c r="G85" i="140"/>
  <c r="H85" i="140" s="1"/>
  <c r="G86" i="140"/>
  <c r="H86" i="140" s="1"/>
  <c r="G87" i="140"/>
  <c r="H87" i="140" s="1"/>
  <c r="G88" i="140"/>
  <c r="H88" i="140" s="1"/>
  <c r="G89" i="140"/>
  <c r="H89" i="140" s="1"/>
  <c r="G90" i="140"/>
  <c r="H90" i="140" s="1"/>
  <c r="G91" i="140"/>
  <c r="H91" i="140" s="1"/>
  <c r="G92" i="140"/>
  <c r="H92" i="140" s="1"/>
  <c r="G93" i="140"/>
  <c r="H93" i="140" s="1"/>
  <c r="G94" i="140"/>
  <c r="H94" i="140" s="1"/>
  <c r="G95" i="140"/>
  <c r="H95" i="140" s="1"/>
  <c r="G96" i="140"/>
  <c r="H96" i="140" s="1"/>
  <c r="G97" i="140"/>
  <c r="G98" i="140"/>
  <c r="H98" i="140" s="1"/>
  <c r="G99" i="140"/>
  <c r="H99" i="140" s="1"/>
  <c r="G100" i="140"/>
  <c r="H100" i="140" s="1"/>
  <c r="G101" i="140"/>
  <c r="G102" i="140"/>
  <c r="G103" i="140"/>
  <c r="H103" i="140" s="1"/>
  <c r="G104" i="140"/>
  <c r="H104" i="140" s="1"/>
  <c r="G105" i="140"/>
  <c r="H105" i="140" s="1"/>
  <c r="G106" i="140"/>
  <c r="H106" i="140" s="1"/>
  <c r="G107" i="140"/>
  <c r="H107" i="140" s="1"/>
  <c r="G108" i="140"/>
  <c r="G109" i="140"/>
  <c r="G110" i="140"/>
  <c r="G111" i="140"/>
  <c r="G112" i="140"/>
  <c r="G113" i="140"/>
  <c r="G114" i="140"/>
  <c r="G115" i="140"/>
  <c r="G116" i="140"/>
  <c r="H116" i="140" s="1"/>
  <c r="G117" i="140"/>
  <c r="H117" i="140" s="1"/>
  <c r="G118" i="140"/>
  <c r="H118" i="140" s="1"/>
  <c r="G119" i="140"/>
  <c r="H119" i="140" s="1"/>
  <c r="G120" i="140"/>
  <c r="H120" i="140" s="1"/>
  <c r="G121" i="140"/>
  <c r="H121" i="140" s="1"/>
  <c r="G122" i="140"/>
  <c r="H122" i="140" s="1"/>
  <c r="G123" i="140"/>
  <c r="H123" i="140" s="1"/>
  <c r="G124" i="140"/>
  <c r="H124" i="140" s="1"/>
  <c r="G125" i="140"/>
  <c r="H125" i="140" s="1"/>
  <c r="G126" i="140"/>
  <c r="G127" i="140"/>
  <c r="H127" i="140" s="1"/>
  <c r="G128" i="140"/>
  <c r="H128" i="140" s="1"/>
  <c r="G129" i="140"/>
  <c r="H129" i="140" s="1"/>
  <c r="G130" i="140"/>
  <c r="H130" i="140" s="1"/>
  <c r="G131" i="140"/>
  <c r="H131" i="140" s="1"/>
  <c r="G132" i="140"/>
  <c r="G133" i="140"/>
  <c r="H133" i="140" s="1"/>
  <c r="G134" i="140"/>
  <c r="H134" i="140" s="1"/>
  <c r="G135" i="140"/>
  <c r="H135" i="140" s="1"/>
  <c r="G136" i="140"/>
  <c r="H136" i="140" s="1"/>
  <c r="G137" i="140"/>
  <c r="H137" i="140" s="1"/>
  <c r="G138" i="140"/>
  <c r="H138" i="140" s="1"/>
  <c r="G139" i="140"/>
  <c r="H139" i="140" s="1"/>
  <c r="G140" i="140"/>
  <c r="H140" i="140" s="1"/>
  <c r="G141" i="140"/>
  <c r="H141" i="140" s="1"/>
  <c r="G142" i="140"/>
  <c r="H142" i="140" s="1"/>
  <c r="G143" i="140"/>
  <c r="H143" i="140" s="1"/>
  <c r="G144" i="140"/>
  <c r="H144" i="140" s="1"/>
  <c r="G145" i="140"/>
  <c r="H145" i="140" s="1"/>
  <c r="G146" i="140"/>
  <c r="H146" i="140" s="1"/>
  <c r="G147" i="140"/>
  <c r="H147" i="140" s="1"/>
  <c r="G148" i="140"/>
  <c r="H148" i="140" s="1"/>
  <c r="G149" i="140"/>
  <c r="H149" i="140" s="1"/>
  <c r="G150" i="140"/>
  <c r="H150" i="140" s="1"/>
  <c r="G151" i="140"/>
  <c r="H151" i="140" s="1"/>
  <c r="G152" i="140"/>
  <c r="G153" i="140"/>
  <c r="H153" i="140" s="1"/>
  <c r="G154" i="140"/>
  <c r="H154" i="140" s="1"/>
  <c r="G155" i="140"/>
  <c r="H155" i="140" s="1"/>
  <c r="G156" i="140"/>
  <c r="H156" i="140" s="1"/>
  <c r="G157" i="140"/>
  <c r="H157" i="140" s="1"/>
  <c r="G158" i="140"/>
  <c r="H158" i="140" s="1"/>
  <c r="G159" i="140"/>
  <c r="H159" i="140" s="1"/>
  <c r="G160" i="140"/>
  <c r="H160" i="140" s="1"/>
  <c r="G161" i="140"/>
  <c r="H161" i="140" s="1"/>
  <c r="G162" i="140"/>
  <c r="H162" i="140" s="1"/>
  <c r="G163" i="140"/>
  <c r="G164" i="140"/>
  <c r="H164" i="140" s="1"/>
  <c r="G165" i="140"/>
  <c r="H165" i="140" s="1"/>
  <c r="G166" i="140"/>
  <c r="H166" i="140" s="1"/>
  <c r="G167" i="140"/>
  <c r="H167" i="140" s="1"/>
  <c r="G168" i="140"/>
  <c r="H168" i="140" s="1"/>
  <c r="G169" i="140"/>
  <c r="H169" i="140" s="1"/>
  <c r="G170" i="140"/>
  <c r="H170" i="140" s="1"/>
  <c r="G171" i="140"/>
  <c r="H171" i="140" s="1"/>
  <c r="G172" i="140"/>
  <c r="H172" i="140" s="1"/>
  <c r="G173" i="140"/>
  <c r="H173" i="140" s="1"/>
  <c r="G174" i="140"/>
  <c r="G175" i="140"/>
  <c r="H175" i="140" s="1"/>
  <c r="G176" i="140"/>
  <c r="H176" i="140" s="1"/>
  <c r="G177" i="140"/>
  <c r="H177" i="140" s="1"/>
  <c r="G178" i="140"/>
  <c r="H178" i="140" s="1"/>
  <c r="G179" i="140"/>
  <c r="H179" i="140" s="1"/>
  <c r="G180" i="140"/>
  <c r="G181" i="140"/>
  <c r="H181" i="140" s="1"/>
  <c r="G182" i="140"/>
  <c r="H182" i="140" s="1"/>
  <c r="G183" i="140"/>
  <c r="H183" i="140" s="1"/>
  <c r="G184" i="140"/>
  <c r="H184" i="140" s="1"/>
  <c r="G185" i="140"/>
  <c r="G186" i="140"/>
  <c r="G187" i="140"/>
  <c r="H187" i="140" s="1"/>
  <c r="G188" i="140"/>
  <c r="H188" i="140" s="1"/>
  <c r="G189" i="140"/>
  <c r="H189" i="140" s="1"/>
  <c r="G190" i="140"/>
  <c r="H190" i="140" s="1"/>
  <c r="G191" i="140"/>
  <c r="H191" i="140" s="1"/>
  <c r="G192" i="140"/>
  <c r="H192" i="140" s="1"/>
  <c r="G193" i="140"/>
  <c r="H193" i="140" s="1"/>
  <c r="G194" i="140"/>
  <c r="G195" i="140"/>
  <c r="H195" i="140" s="1"/>
  <c r="G196" i="140"/>
  <c r="H196" i="140" s="1"/>
  <c r="G197" i="140"/>
  <c r="H197" i="140" s="1"/>
  <c r="G198" i="140"/>
  <c r="G199" i="140"/>
  <c r="H199" i="140" s="1"/>
  <c r="G200" i="140"/>
  <c r="H200" i="140" s="1"/>
  <c r="G201" i="140"/>
  <c r="G202" i="140"/>
  <c r="H202" i="140" s="1"/>
  <c r="G203" i="140"/>
  <c r="H203" i="140" s="1"/>
  <c r="G204" i="140"/>
  <c r="G205" i="140"/>
  <c r="H205" i="140" s="1"/>
  <c r="G206" i="140"/>
  <c r="G207" i="140"/>
  <c r="H207" i="140" s="1"/>
  <c r="G208" i="140"/>
  <c r="H208" i="140" s="1"/>
  <c r="G209" i="140"/>
  <c r="G210" i="140"/>
  <c r="G211" i="140"/>
  <c r="G212" i="140"/>
  <c r="G213" i="140"/>
  <c r="H213" i="140" s="1"/>
  <c r="G214" i="140"/>
  <c r="G215" i="140"/>
  <c r="H215" i="140" s="1"/>
  <c r="G216" i="140"/>
  <c r="H216" i="140" s="1"/>
  <c r="G217" i="140"/>
  <c r="H217" i="140" s="1"/>
  <c r="G218" i="140"/>
  <c r="H218" i="140" s="1"/>
  <c r="G219" i="140"/>
  <c r="H219" i="140" s="1"/>
  <c r="G220" i="140"/>
  <c r="H220" i="140" s="1"/>
  <c r="G221" i="140"/>
  <c r="H221" i="140" s="1"/>
  <c r="G222" i="140"/>
  <c r="H222" i="140" s="1"/>
  <c r="G223" i="140"/>
  <c r="H223" i="140" s="1"/>
  <c r="G224" i="140"/>
  <c r="H224" i="140" s="1"/>
  <c r="G225" i="140"/>
  <c r="H225" i="140" s="1"/>
  <c r="G226" i="140"/>
  <c r="H226" i="140" s="1"/>
  <c r="G227" i="140"/>
  <c r="H227" i="140" s="1"/>
  <c r="G228" i="140"/>
  <c r="H228" i="140" s="1"/>
  <c r="G229" i="140"/>
  <c r="H229" i="140" s="1"/>
  <c r="G230" i="140"/>
  <c r="H230" i="140" s="1"/>
  <c r="G231" i="140"/>
  <c r="H231" i="140" s="1"/>
  <c r="G232" i="140"/>
  <c r="H232" i="140" s="1"/>
  <c r="G233" i="140"/>
  <c r="H233" i="140" s="1"/>
  <c r="G234" i="140"/>
  <c r="H234" i="140" s="1"/>
  <c r="G235" i="140"/>
  <c r="H235" i="140" s="1"/>
  <c r="G236" i="140"/>
  <c r="H236" i="140" s="1"/>
  <c r="G237" i="140"/>
  <c r="H237" i="140" s="1"/>
  <c r="G238" i="140"/>
  <c r="G239" i="140"/>
  <c r="H239" i="140" s="1"/>
  <c r="G240" i="140"/>
  <c r="G241" i="140"/>
  <c r="H241" i="140" s="1"/>
  <c r="G242" i="140"/>
  <c r="H242" i="140" s="1"/>
  <c r="G243" i="140"/>
  <c r="H243" i="140" s="1"/>
  <c r="G244" i="140"/>
  <c r="G245" i="140"/>
  <c r="G246" i="140"/>
  <c r="G247" i="140"/>
  <c r="G248" i="140"/>
  <c r="G249" i="140"/>
  <c r="H249" i="140" s="1"/>
  <c r="G250" i="140"/>
  <c r="H250" i="140" s="1"/>
  <c r="G251" i="140"/>
  <c r="G252" i="140"/>
  <c r="H252" i="140" s="1"/>
  <c r="G253" i="140"/>
  <c r="H253" i="140" s="1"/>
  <c r="G254" i="140"/>
  <c r="H254" i="140" s="1"/>
  <c r="G255" i="140"/>
  <c r="G256" i="140"/>
  <c r="H256" i="140" s="1"/>
  <c r="G257" i="140"/>
  <c r="H257" i="140" s="1"/>
  <c r="G258" i="140"/>
  <c r="H258" i="140" s="1"/>
  <c r="G259" i="140"/>
  <c r="H259" i="140" s="1"/>
  <c r="G260" i="140"/>
  <c r="H260" i="140" s="1"/>
  <c r="G261" i="140"/>
  <c r="G262" i="140"/>
  <c r="H262" i="140" s="1"/>
  <c r="G263" i="140"/>
  <c r="H263" i="140" s="1"/>
  <c r="G264" i="140"/>
  <c r="H264" i="140" s="1"/>
  <c r="G265" i="140"/>
  <c r="G266" i="140"/>
  <c r="H266" i="140" s="1"/>
  <c r="G267" i="140"/>
  <c r="H267" i="140" s="1"/>
  <c r="G268" i="140"/>
  <c r="H268" i="140" s="1"/>
  <c r="G269" i="140"/>
  <c r="H269" i="140" s="1"/>
  <c r="G270" i="140"/>
  <c r="H270" i="140" s="1"/>
  <c r="G271" i="140"/>
  <c r="H271" i="140" s="1"/>
  <c r="G272" i="140"/>
  <c r="H272" i="140" s="1"/>
  <c r="G273" i="140"/>
  <c r="H273" i="140" s="1"/>
  <c r="G274" i="140"/>
  <c r="H274" i="140" s="1"/>
  <c r="G275" i="140"/>
  <c r="H275" i="140" s="1"/>
  <c r="G276" i="140"/>
  <c r="H276" i="140" s="1"/>
  <c r="G277" i="140"/>
  <c r="H277" i="140" s="1"/>
  <c r="G278" i="140"/>
  <c r="H278" i="140" s="1"/>
  <c r="G279" i="140"/>
  <c r="H279" i="140" s="1"/>
  <c r="G280" i="140"/>
  <c r="H280" i="140" s="1"/>
  <c r="G281" i="140"/>
  <c r="H281" i="140" s="1"/>
  <c r="G282" i="140"/>
  <c r="H282" i="140" s="1"/>
  <c r="G283" i="140"/>
  <c r="H283" i="140" s="1"/>
  <c r="G284" i="140"/>
  <c r="H284" i="140" s="1"/>
  <c r="G285" i="140"/>
  <c r="H285" i="140" s="1"/>
  <c r="G286" i="140"/>
  <c r="G287" i="140"/>
  <c r="H287" i="140" s="1"/>
  <c r="G288" i="140"/>
  <c r="H288" i="140" s="1"/>
  <c r="G289" i="140"/>
  <c r="H289" i="140" s="1"/>
  <c r="G290" i="140"/>
  <c r="H290" i="140" s="1"/>
  <c r="G291" i="140"/>
  <c r="G292" i="140"/>
  <c r="G293" i="140"/>
  <c r="G294" i="140"/>
  <c r="H294" i="140" s="1"/>
  <c r="G295" i="140"/>
  <c r="H295" i="140" s="1"/>
  <c r="G296" i="140"/>
  <c r="H296" i="140" s="1"/>
  <c r="G297" i="140"/>
  <c r="H297" i="140" s="1"/>
  <c r="G298" i="140"/>
  <c r="H298" i="140" s="1"/>
  <c r="G299" i="140"/>
  <c r="H299" i="140" s="1"/>
  <c r="G300" i="140"/>
  <c r="H300" i="140" s="1"/>
  <c r="G301" i="140"/>
  <c r="H301" i="140" s="1"/>
  <c r="G302" i="140"/>
  <c r="H302" i="140" s="1"/>
  <c r="G303" i="140"/>
  <c r="H303" i="140" s="1"/>
  <c r="G304" i="140"/>
  <c r="H304" i="140" s="1"/>
  <c r="G305" i="140"/>
  <c r="H305" i="140" s="1"/>
  <c r="G306" i="140"/>
  <c r="H306" i="140" s="1"/>
  <c r="G307" i="140"/>
  <c r="H307" i="140" s="1"/>
  <c r="G308" i="140"/>
  <c r="H308" i="140" s="1"/>
  <c r="G309" i="140"/>
  <c r="H309" i="140" s="1"/>
  <c r="G310" i="140"/>
  <c r="H310" i="140" s="1"/>
  <c r="G311" i="140"/>
  <c r="H311" i="140" s="1"/>
  <c r="G312" i="140"/>
  <c r="H312" i="140" s="1"/>
  <c r="G313" i="140"/>
  <c r="H313" i="140" s="1"/>
  <c r="G314" i="140"/>
  <c r="H314" i="140" s="1"/>
  <c r="G315" i="140"/>
  <c r="H315" i="140" s="1"/>
  <c r="G316" i="140"/>
  <c r="H316" i="140" s="1"/>
  <c r="G317" i="140"/>
  <c r="H317" i="140" s="1"/>
  <c r="G318" i="140"/>
  <c r="H318" i="140" s="1"/>
  <c r="G319" i="140"/>
  <c r="G320" i="140"/>
  <c r="G321" i="140"/>
  <c r="H321" i="140" s="1"/>
  <c r="G322" i="140"/>
  <c r="H322" i="140" s="1"/>
  <c r="G323" i="140"/>
  <c r="H323" i="140" s="1"/>
  <c r="G324" i="140"/>
  <c r="H324" i="140" s="1"/>
  <c r="G325" i="140"/>
  <c r="H325" i="140" s="1"/>
  <c r="G326" i="140"/>
  <c r="H326" i="140" s="1"/>
  <c r="G327" i="140"/>
  <c r="G328" i="140"/>
  <c r="G329" i="140"/>
  <c r="H329" i="140" s="1"/>
  <c r="G330" i="140"/>
  <c r="H330" i="140" s="1"/>
  <c r="G331" i="140"/>
  <c r="H331" i="140" s="1"/>
  <c r="G332" i="140"/>
  <c r="H332" i="140" s="1"/>
  <c r="G333" i="140"/>
  <c r="H333" i="140" s="1"/>
  <c r="G334" i="140"/>
  <c r="H334" i="140" s="1"/>
  <c r="G335" i="140"/>
  <c r="H335" i="140" s="1"/>
  <c r="G336" i="140"/>
  <c r="H336" i="140" s="1"/>
  <c r="G337" i="140"/>
  <c r="H337" i="140" s="1"/>
  <c r="G338" i="140"/>
  <c r="H338" i="140" s="1"/>
  <c r="G339" i="140"/>
  <c r="H339" i="140" s="1"/>
  <c r="G340" i="140"/>
  <c r="H340" i="140" s="1"/>
  <c r="G341" i="140"/>
  <c r="H341" i="140" s="1"/>
  <c r="G342" i="140"/>
  <c r="H342" i="140" s="1"/>
  <c r="G343" i="140"/>
  <c r="H343" i="140" s="1"/>
  <c r="G344" i="140"/>
  <c r="G345" i="140"/>
  <c r="G346" i="140"/>
  <c r="G347" i="140"/>
  <c r="G348" i="140"/>
  <c r="H348" i="140" s="1"/>
  <c r="G349" i="140"/>
  <c r="H349" i="140" s="1"/>
  <c r="G350" i="140"/>
  <c r="H350" i="140" s="1"/>
  <c r="G351" i="140"/>
  <c r="H351" i="140" s="1"/>
  <c r="G352" i="140"/>
  <c r="H352" i="140" s="1"/>
  <c r="G353" i="140"/>
  <c r="H353" i="140" s="1"/>
  <c r="G354" i="140"/>
  <c r="H354" i="140" s="1"/>
  <c r="G355" i="140"/>
  <c r="G356" i="140"/>
  <c r="G357" i="140"/>
  <c r="H357" i="140" s="1"/>
  <c r="G358" i="140"/>
  <c r="H358" i="140" s="1"/>
  <c r="G359" i="140"/>
  <c r="H359" i="140" s="1"/>
  <c r="G360" i="140"/>
  <c r="H360" i="140" s="1"/>
  <c r="G361" i="140"/>
  <c r="H361" i="140" s="1"/>
  <c r="G362" i="140"/>
  <c r="H362" i="140" s="1"/>
  <c r="G363" i="140"/>
  <c r="H363" i="140" s="1"/>
  <c r="G364" i="140"/>
  <c r="H364" i="140" s="1"/>
  <c r="G365" i="140"/>
  <c r="H365" i="140" s="1"/>
  <c r="G366" i="140"/>
  <c r="H366" i="140" s="1"/>
  <c r="G367" i="140"/>
  <c r="H367" i="140" s="1"/>
  <c r="G368" i="140"/>
  <c r="H368" i="140" s="1"/>
  <c r="G369" i="140"/>
  <c r="H369" i="140" s="1"/>
  <c r="G370" i="140"/>
  <c r="H370" i="140" s="1"/>
  <c r="G371" i="140"/>
  <c r="H371" i="140" s="1"/>
  <c r="G372" i="140"/>
  <c r="H372" i="140" s="1"/>
  <c r="G373" i="140"/>
  <c r="H373" i="140" s="1"/>
  <c r="G374" i="140"/>
  <c r="H374" i="140" s="1"/>
  <c r="G375" i="140"/>
  <c r="H375" i="140" s="1"/>
  <c r="G376" i="140"/>
  <c r="G377" i="140"/>
  <c r="H377" i="140" s="1"/>
  <c r="G378" i="140"/>
  <c r="H378" i="140" s="1"/>
  <c r="G379" i="140"/>
  <c r="H379" i="140" s="1"/>
  <c r="G380" i="140"/>
  <c r="H380" i="140" s="1"/>
  <c r="G381" i="140"/>
  <c r="H381" i="140" s="1"/>
  <c r="G382" i="140"/>
  <c r="H382" i="140" s="1"/>
  <c r="G383" i="140"/>
  <c r="G384" i="140"/>
  <c r="H384" i="140" s="1"/>
  <c r="G385" i="140"/>
  <c r="H385" i="140" s="1"/>
  <c r="G386" i="140"/>
  <c r="H386" i="140" s="1"/>
  <c r="G387" i="140"/>
  <c r="H387" i="140" s="1"/>
  <c r="G388" i="140"/>
  <c r="H388" i="140" s="1"/>
  <c r="G389" i="140"/>
  <c r="H389" i="140" s="1"/>
  <c r="G390" i="140"/>
  <c r="H390" i="140" s="1"/>
  <c r="G391" i="140"/>
  <c r="H391" i="140" s="1"/>
  <c r="G392" i="140"/>
  <c r="H392" i="140" s="1"/>
  <c r="G393" i="140"/>
  <c r="H393" i="140" s="1"/>
  <c r="G394" i="140"/>
  <c r="H394" i="140" s="1"/>
  <c r="G395" i="140"/>
  <c r="H395" i="140" s="1"/>
  <c r="G396" i="140"/>
  <c r="H396" i="140" s="1"/>
  <c r="G397" i="140"/>
  <c r="H397" i="140" s="1"/>
  <c r="G398" i="140"/>
  <c r="H398" i="140" s="1"/>
  <c r="G399" i="140"/>
  <c r="H399" i="140" s="1"/>
  <c r="G400" i="140"/>
  <c r="H400" i="140" s="1"/>
  <c r="G401" i="140"/>
  <c r="H401" i="140" s="1"/>
  <c r="G402" i="140"/>
  <c r="H402" i="140" s="1"/>
  <c r="G403" i="140"/>
  <c r="H403" i="140" s="1"/>
  <c r="G404" i="140"/>
  <c r="H404" i="140" s="1"/>
  <c r="G405" i="140"/>
  <c r="H405" i="140" s="1"/>
  <c r="G406" i="140"/>
  <c r="H406" i="140" s="1"/>
  <c r="G407" i="140"/>
  <c r="H407" i="140" s="1"/>
  <c r="G408" i="140"/>
  <c r="G409" i="140"/>
  <c r="H409" i="140" s="1"/>
  <c r="G410" i="140"/>
  <c r="H410" i="140" s="1"/>
  <c r="G411" i="140"/>
  <c r="H411" i="140" s="1"/>
  <c r="G412" i="140"/>
  <c r="H412" i="140" s="1"/>
  <c r="G413" i="140"/>
  <c r="H413" i="140" s="1"/>
  <c r="G414" i="140"/>
  <c r="H414" i="140" s="1"/>
  <c r="G415" i="140"/>
  <c r="H415" i="140" s="1"/>
  <c r="G416" i="140"/>
  <c r="H416" i="140" s="1"/>
  <c r="G417" i="140"/>
  <c r="H417" i="140" s="1"/>
  <c r="G418" i="140"/>
  <c r="H418" i="140" s="1"/>
  <c r="G419" i="140"/>
  <c r="H419" i="140" s="1"/>
  <c r="G420" i="140"/>
  <c r="H420" i="140" s="1"/>
  <c r="G421" i="140"/>
  <c r="H421" i="140" s="1"/>
  <c r="G422" i="140"/>
  <c r="G423" i="140"/>
  <c r="G424" i="140"/>
  <c r="G425" i="140"/>
  <c r="G426" i="140"/>
  <c r="G427" i="140"/>
  <c r="G428" i="140"/>
  <c r="H428" i="140" s="1"/>
  <c r="G429" i="140"/>
  <c r="G430" i="140"/>
  <c r="G431" i="140"/>
  <c r="G432" i="140"/>
  <c r="G433" i="140"/>
  <c r="H433" i="140" s="1"/>
  <c r="G434" i="140"/>
  <c r="H434" i="140" s="1"/>
  <c r="G435" i="140"/>
  <c r="H435" i="140" s="1"/>
  <c r="G436" i="140"/>
  <c r="H436" i="140" s="1"/>
  <c r="G437" i="140"/>
  <c r="H437" i="140" s="1"/>
  <c r="G438" i="140"/>
  <c r="H438" i="140" s="1"/>
  <c r="G439" i="140"/>
  <c r="H439" i="140" s="1"/>
  <c r="G440" i="140"/>
  <c r="H440" i="140" s="1"/>
  <c r="G441" i="140"/>
  <c r="H441" i="140" s="1"/>
  <c r="G442" i="140"/>
  <c r="H442" i="140" s="1"/>
  <c r="G443" i="140"/>
  <c r="H443" i="140" s="1"/>
  <c r="G444" i="140"/>
  <c r="H444" i="140" s="1"/>
  <c r="G445" i="140"/>
  <c r="G446" i="140"/>
  <c r="G447" i="140"/>
  <c r="G448" i="140"/>
  <c r="G449" i="140"/>
  <c r="G450" i="140"/>
  <c r="H450" i="140" s="1"/>
  <c r="G451" i="140"/>
  <c r="H451" i="140" s="1"/>
  <c r="G452" i="140"/>
  <c r="H452" i="140" s="1"/>
  <c r="G453" i="140"/>
  <c r="H453" i="140" s="1"/>
  <c r="G454" i="140"/>
  <c r="H454" i="140" s="1"/>
  <c r="G455" i="140"/>
  <c r="H455" i="140" s="1"/>
  <c r="G456" i="140"/>
  <c r="H456" i="140" s="1"/>
  <c r="G457" i="140"/>
  <c r="H457" i="140" s="1"/>
  <c r="G6" i="140"/>
  <c r="H6" i="140" s="1"/>
  <c r="J124" i="140" l="1"/>
  <c r="J288" i="140"/>
  <c r="J116" i="140"/>
  <c r="J140" i="140"/>
  <c r="E11" i="157"/>
  <c r="E12" i="157"/>
  <c r="E14" i="157"/>
  <c r="E16" i="157"/>
  <c r="E17" i="157"/>
  <c r="E19" i="157"/>
  <c r="E42" i="157"/>
  <c r="E43" i="157"/>
  <c r="E47" i="157"/>
  <c r="E48" i="157"/>
  <c r="E57" i="157"/>
  <c r="E58" i="157"/>
  <c r="E60" i="157"/>
  <c r="E63" i="157"/>
  <c r="D11" i="157"/>
  <c r="D12" i="157"/>
  <c r="D16" i="157"/>
  <c r="D17" i="157"/>
  <c r="D26" i="157"/>
  <c r="D27" i="157"/>
  <c r="D28" i="157"/>
  <c r="D52" i="157"/>
  <c r="D53" i="157"/>
  <c r="D57" i="157"/>
  <c r="D58" i="157"/>
  <c r="D62" i="157"/>
  <c r="D63" i="157"/>
  <c r="B64" i="157"/>
  <c r="E6" i="156"/>
  <c r="E7" i="156"/>
  <c r="E8" i="156"/>
  <c r="E9" i="156"/>
  <c r="E12" i="156"/>
  <c r="E14" i="156"/>
  <c r="E15" i="156"/>
  <c r="E16" i="156"/>
  <c r="E17" i="156"/>
  <c r="E19" i="156"/>
  <c r="E20" i="156"/>
  <c r="E22" i="156"/>
  <c r="E23" i="156"/>
  <c r="E24" i="156"/>
  <c r="E25" i="156"/>
  <c r="E27" i="156"/>
  <c r="E28" i="156"/>
  <c r="E63" i="156"/>
  <c r="E64" i="156"/>
  <c r="E65" i="156"/>
  <c r="E71" i="156"/>
  <c r="E72" i="156"/>
  <c r="E73" i="156"/>
  <c r="E77" i="156"/>
  <c r="E87" i="156"/>
  <c r="E88" i="156"/>
  <c r="E89" i="156"/>
  <c r="E90" i="156"/>
  <c r="E92" i="156"/>
  <c r="E93" i="156"/>
  <c r="D14" i="156"/>
  <c r="D15" i="156"/>
  <c r="D16" i="156"/>
  <c r="D17" i="156"/>
  <c r="D19" i="156"/>
  <c r="D22" i="156"/>
  <c r="D23" i="156"/>
  <c r="D24" i="156"/>
  <c r="D25" i="156"/>
  <c r="D38" i="156"/>
  <c r="D39" i="156"/>
  <c r="D42" i="156"/>
  <c r="D79" i="156"/>
  <c r="D82" i="156"/>
  <c r="D87" i="156"/>
  <c r="D88" i="156"/>
  <c r="D89" i="156"/>
  <c r="D90" i="156"/>
  <c r="D92" i="156"/>
  <c r="D95" i="156"/>
  <c r="D96" i="156"/>
  <c r="B97" i="156"/>
  <c r="C64" i="157"/>
  <c r="F64" i="157"/>
  <c r="C97" i="156"/>
  <c r="F97" i="156"/>
  <c r="E31" i="153"/>
  <c r="E33" i="153"/>
  <c r="D31" i="153"/>
  <c r="D33" i="153"/>
  <c r="D34" i="153"/>
  <c r="D25" i="153"/>
  <c r="D15" i="153"/>
  <c r="D23" i="153"/>
  <c r="D24" i="153"/>
  <c r="E15" i="153"/>
  <c r="E16" i="153"/>
  <c r="F35" i="153"/>
  <c r="E14" i="152"/>
  <c r="E15" i="152"/>
  <c r="D6" i="152"/>
  <c r="D12" i="152"/>
  <c r="D15" i="152"/>
  <c r="D17" i="152"/>
  <c r="D18" i="152"/>
  <c r="F18" i="152"/>
  <c r="F15" i="152"/>
  <c r="H6" i="148"/>
  <c r="H7" i="148"/>
  <c r="H8" i="148"/>
  <c r="H9" i="148"/>
  <c r="H10" i="148"/>
  <c r="H11" i="148"/>
  <c r="H12" i="148"/>
  <c r="H13" i="148"/>
  <c r="H14" i="148"/>
  <c r="H15" i="148"/>
  <c r="H16" i="148"/>
  <c r="H17" i="148"/>
  <c r="H18" i="148"/>
  <c r="H19" i="148"/>
  <c r="H20" i="148"/>
  <c r="H21" i="148"/>
  <c r="H22" i="148"/>
  <c r="H23" i="148"/>
  <c r="H24" i="148"/>
  <c r="H25" i="148"/>
  <c r="H26" i="148"/>
  <c r="H27" i="148"/>
  <c r="H28" i="148"/>
  <c r="H29" i="148"/>
  <c r="H30" i="148"/>
  <c r="H31" i="148"/>
  <c r="H32" i="148"/>
  <c r="H33" i="148"/>
  <c r="H34" i="148"/>
  <c r="H35" i="148"/>
  <c r="H36" i="148"/>
  <c r="H37" i="148"/>
  <c r="H38" i="148"/>
  <c r="H39" i="148"/>
  <c r="H40" i="148"/>
  <c r="H41" i="148"/>
  <c r="H42" i="148"/>
  <c r="H43" i="148"/>
  <c r="H5" i="148"/>
  <c r="E8" i="148"/>
  <c r="E9" i="148"/>
  <c r="E10" i="148"/>
  <c r="E11" i="148"/>
  <c r="E12" i="148"/>
  <c r="E13" i="148"/>
  <c r="E14" i="148"/>
  <c r="E16" i="148"/>
  <c r="E17" i="148"/>
  <c r="E18" i="148"/>
  <c r="E19" i="148"/>
  <c r="E25" i="148"/>
  <c r="E26" i="148"/>
  <c r="E27" i="148"/>
  <c r="E28" i="148"/>
  <c r="E29" i="148"/>
  <c r="E30" i="148"/>
  <c r="E31" i="148"/>
  <c r="E32" i="148"/>
  <c r="E34" i="148"/>
  <c r="E35" i="148"/>
  <c r="E36" i="148"/>
  <c r="E37" i="148"/>
  <c r="E38" i="148"/>
  <c r="E39" i="148"/>
  <c r="E40" i="148"/>
  <c r="E41" i="148"/>
  <c r="E44" i="148"/>
  <c r="E50" i="148"/>
  <c r="E52" i="148"/>
  <c r="D12" i="148"/>
  <c r="D13" i="148"/>
  <c r="D14" i="148"/>
  <c r="D18" i="148"/>
  <c r="D19" i="148"/>
  <c r="D21" i="148"/>
  <c r="D22" i="148"/>
  <c r="D23" i="148"/>
  <c r="D24" i="148"/>
  <c r="D36" i="148"/>
  <c r="D37" i="148"/>
  <c r="D38" i="148"/>
  <c r="D39" i="148"/>
  <c r="D40" i="148"/>
  <c r="D41" i="148"/>
  <c r="D44" i="148"/>
  <c r="D47" i="148"/>
  <c r="D50" i="148"/>
  <c r="D52" i="148"/>
  <c r="C46" i="148"/>
  <c r="B46" i="148"/>
  <c r="B53" i="148" s="1"/>
  <c r="D64" i="157" l="1"/>
  <c r="E64" i="157"/>
  <c r="E97" i="156"/>
  <c r="D97" i="156"/>
  <c r="D46" i="148"/>
  <c r="C53" i="148"/>
  <c r="D53" i="148" s="1"/>
  <c r="F46" i="148" l="1"/>
  <c r="D29" i="147"/>
  <c r="B6" i="147"/>
  <c r="C6" i="147"/>
  <c r="F27" i="147"/>
  <c r="F6" i="147"/>
  <c r="F5" i="147" s="1"/>
  <c r="F25" i="147" s="1"/>
  <c r="F34" i="147" s="1"/>
  <c r="D5" i="142"/>
  <c r="D6" i="142"/>
  <c r="D7" i="142"/>
  <c r="D8" i="142"/>
  <c r="D9" i="142"/>
  <c r="D10" i="142"/>
  <c r="D11" i="142"/>
  <c r="D12" i="142"/>
  <c r="D13" i="142"/>
  <c r="D14" i="142"/>
  <c r="D15" i="142"/>
  <c r="D16" i="142"/>
  <c r="D17" i="142"/>
  <c r="D18" i="142"/>
  <c r="D19" i="142"/>
  <c r="D20" i="142"/>
  <c r="D21" i="142"/>
  <c r="D22" i="142"/>
  <c r="D27" i="142"/>
  <c r="D29" i="142"/>
  <c r="D37" i="142"/>
  <c r="D38" i="142"/>
  <c r="D39" i="142"/>
  <c r="D40" i="142"/>
  <c r="D41" i="142"/>
  <c r="D42" i="142"/>
  <c r="D51" i="142"/>
  <c r="D52" i="142"/>
  <c r="D53" i="142"/>
  <c r="D55" i="142"/>
  <c r="D56" i="142"/>
  <c r="D5" i="141"/>
  <c r="D6" i="141"/>
  <c r="D7" i="141"/>
  <c r="D8" i="141"/>
  <c r="D9" i="141"/>
  <c r="D10" i="141"/>
  <c r="D11" i="141"/>
  <c r="D12" i="141"/>
  <c r="D13" i="141"/>
  <c r="D14" i="141"/>
  <c r="D15" i="141"/>
  <c r="D16" i="141"/>
  <c r="D17" i="141"/>
  <c r="D18" i="141"/>
  <c r="D19" i="141"/>
  <c r="D20" i="141"/>
  <c r="D21" i="141"/>
  <c r="D22" i="141"/>
  <c r="D23" i="141"/>
  <c r="D24" i="141"/>
  <c r="D25" i="141"/>
  <c r="D27" i="141"/>
  <c r="D28" i="141"/>
  <c r="D29" i="141"/>
  <c r="D37" i="141"/>
  <c r="D38" i="141"/>
  <c r="D39" i="141"/>
  <c r="D40" i="141"/>
  <c r="D41" i="141"/>
  <c r="D42" i="141"/>
  <c r="D43" i="141"/>
  <c r="D44" i="141"/>
  <c r="D45" i="141"/>
  <c r="D46" i="141"/>
  <c r="D47" i="141"/>
  <c r="D48" i="141"/>
  <c r="D49" i="141"/>
  <c r="D51" i="141"/>
  <c r="D52" i="141"/>
  <c r="D53" i="141"/>
  <c r="D54" i="141"/>
  <c r="D55" i="141"/>
  <c r="D56" i="141"/>
  <c r="D57" i="141"/>
  <c r="D58" i="141"/>
  <c r="D60" i="141"/>
  <c r="D61" i="141"/>
  <c r="D63" i="141"/>
  <c r="D65" i="141"/>
  <c r="D68" i="141"/>
  <c r="D69" i="141"/>
  <c r="F53" i="148" l="1"/>
  <c r="E53" i="148" s="1"/>
  <c r="E46" i="148"/>
  <c r="C6" i="140" l="1"/>
  <c r="C7" i="140"/>
  <c r="C8" i="140"/>
  <c r="C9" i="140"/>
  <c r="C10" i="140"/>
  <c r="C12" i="140"/>
  <c r="C13" i="140"/>
  <c r="C14" i="140"/>
  <c r="C15" i="140"/>
  <c r="C16" i="140"/>
  <c r="C18" i="140"/>
  <c r="C19" i="140"/>
  <c r="C20" i="140"/>
  <c r="C21" i="140"/>
  <c r="C22" i="140"/>
  <c r="C23" i="140"/>
  <c r="C24" i="140"/>
  <c r="C25" i="140"/>
  <c r="C26" i="140"/>
  <c r="C27" i="140"/>
  <c r="C28" i="140"/>
  <c r="C29" i="140"/>
  <c r="C30" i="140"/>
  <c r="C31" i="140"/>
  <c r="C32" i="140"/>
  <c r="C34" i="140"/>
  <c r="C35" i="140"/>
  <c r="C36" i="140"/>
  <c r="C37" i="140"/>
  <c r="C38" i="140"/>
  <c r="C39" i="140"/>
  <c r="C40" i="140"/>
  <c r="C41" i="140"/>
  <c r="C42" i="140"/>
  <c r="C44" i="140"/>
  <c r="C46" i="140"/>
  <c r="C47" i="140"/>
  <c r="C48" i="140"/>
  <c r="C49" i="140"/>
  <c r="C50" i="140"/>
  <c r="C51" i="140"/>
  <c r="C52" i="140"/>
  <c r="C53" i="140"/>
  <c r="C54" i="140"/>
  <c r="C55" i="140"/>
  <c r="C56" i="140"/>
  <c r="C57" i="140"/>
  <c r="C60" i="140"/>
  <c r="C61" i="140"/>
  <c r="C62" i="140"/>
  <c r="C63" i="140"/>
  <c r="C64" i="140"/>
  <c r="C65" i="140"/>
  <c r="C66" i="140"/>
  <c r="C67" i="140"/>
  <c r="C68" i="140"/>
  <c r="C69" i="140"/>
  <c r="C70" i="140"/>
  <c r="C71" i="140"/>
  <c r="C72" i="140"/>
  <c r="C73" i="140"/>
  <c r="C74" i="140"/>
  <c r="C75" i="140"/>
  <c r="C76" i="140"/>
  <c r="C77" i="140"/>
  <c r="C78" i="140"/>
  <c r="C79" i="140"/>
  <c r="C80" i="140"/>
  <c r="C81" i="140"/>
  <c r="C82" i="140"/>
  <c r="C83" i="140"/>
  <c r="C84" i="140"/>
  <c r="C85" i="140"/>
  <c r="C86" i="140"/>
  <c r="C87" i="140"/>
  <c r="C88" i="140"/>
  <c r="C89" i="140"/>
  <c r="C90" i="140"/>
  <c r="C91" i="140"/>
  <c r="C92" i="140"/>
  <c r="C93" i="140"/>
  <c r="C94" i="140"/>
  <c r="C95" i="140"/>
  <c r="C96" i="140"/>
  <c r="C98" i="140"/>
  <c r="C99" i="140"/>
  <c r="C100" i="140"/>
  <c r="C103" i="140"/>
  <c r="C104" i="140"/>
  <c r="C105" i="140"/>
  <c r="C106" i="140"/>
  <c r="C107" i="140"/>
  <c r="C116" i="140"/>
  <c r="C117" i="140"/>
  <c r="C118" i="140"/>
  <c r="C119" i="140"/>
  <c r="C120" i="140"/>
  <c r="C121" i="140"/>
  <c r="C122" i="140"/>
  <c r="C123" i="140"/>
  <c r="C124" i="140"/>
  <c r="C125" i="140"/>
  <c r="C127" i="140"/>
  <c r="C128" i="140"/>
  <c r="C129" i="140"/>
  <c r="C130" i="140"/>
  <c r="C131" i="140"/>
  <c r="C133" i="140"/>
  <c r="C134" i="140"/>
  <c r="C135" i="140"/>
  <c r="C136" i="140"/>
  <c r="C137" i="140"/>
  <c r="C138" i="140"/>
  <c r="C139" i="140"/>
  <c r="C140" i="140"/>
  <c r="C141" i="140"/>
  <c r="C142" i="140"/>
  <c r="C143" i="140"/>
  <c r="C144" i="140"/>
  <c r="C145" i="140"/>
  <c r="C146" i="140"/>
  <c r="C147" i="140"/>
  <c r="C148" i="140"/>
  <c r="C149" i="140"/>
  <c r="C150" i="140"/>
  <c r="C151" i="140"/>
  <c r="C153" i="140"/>
  <c r="C154" i="140"/>
  <c r="C155" i="140"/>
  <c r="C156" i="140"/>
  <c r="C157" i="140"/>
  <c r="C158" i="140"/>
  <c r="C159" i="140"/>
  <c r="C160" i="140"/>
  <c r="C161" i="140"/>
  <c r="C162" i="140"/>
  <c r="C164" i="140"/>
  <c r="C165" i="140"/>
  <c r="C166" i="140"/>
  <c r="C167" i="140"/>
  <c r="C168" i="140"/>
  <c r="C169" i="140"/>
  <c r="C170" i="140"/>
  <c r="C171" i="140"/>
  <c r="C172" i="140"/>
  <c r="C173" i="140"/>
  <c r="C175" i="140"/>
  <c r="C176" i="140"/>
  <c r="C177" i="140"/>
  <c r="C178" i="140"/>
  <c r="C179" i="140"/>
  <c r="C181" i="140"/>
  <c r="C182" i="140"/>
  <c r="C183" i="140"/>
  <c r="C184" i="140"/>
  <c r="C187" i="140"/>
  <c r="C188" i="140"/>
  <c r="C189" i="140"/>
  <c r="C190" i="140"/>
  <c r="C191" i="140"/>
  <c r="C192" i="140"/>
  <c r="C193" i="140"/>
  <c r="C195" i="140"/>
  <c r="C196" i="140"/>
  <c r="C197" i="140"/>
  <c r="C199" i="140"/>
  <c r="C200" i="140"/>
  <c r="C202" i="140"/>
  <c r="C203" i="140"/>
  <c r="C205" i="140"/>
  <c r="C207" i="140"/>
  <c r="C208" i="140"/>
  <c r="C213" i="140"/>
  <c r="C215" i="140"/>
  <c r="C216" i="140"/>
  <c r="C217" i="140"/>
  <c r="C218" i="140"/>
  <c r="C219" i="140"/>
  <c r="C220" i="140"/>
  <c r="C221" i="140"/>
  <c r="C222" i="140"/>
  <c r="C223" i="140"/>
  <c r="C224" i="140"/>
  <c r="C225" i="140"/>
  <c r="C226" i="140"/>
  <c r="C227" i="140"/>
  <c r="C228" i="140"/>
  <c r="C229" i="140"/>
  <c r="C230" i="140"/>
  <c r="C231" i="140"/>
  <c r="C232" i="140"/>
  <c r="C233" i="140"/>
  <c r="C234" i="140"/>
  <c r="C235" i="140"/>
  <c r="C236" i="140"/>
  <c r="C237" i="140"/>
  <c r="C239" i="140"/>
  <c r="C241" i="140"/>
  <c r="C242" i="140"/>
  <c r="C243" i="140"/>
  <c r="C249" i="140"/>
  <c r="C250" i="140"/>
  <c r="C252" i="140"/>
  <c r="C253" i="140"/>
  <c r="C254" i="140"/>
  <c r="C256" i="140"/>
  <c r="C257" i="140"/>
  <c r="C258" i="140"/>
  <c r="C259" i="140"/>
  <c r="C260" i="140"/>
  <c r="C262" i="140"/>
  <c r="C263" i="140"/>
  <c r="C264" i="140"/>
  <c r="C266" i="140"/>
  <c r="C267" i="140"/>
  <c r="C268" i="140"/>
  <c r="C269" i="140"/>
  <c r="C270" i="140"/>
  <c r="C271" i="140"/>
  <c r="C272" i="140"/>
  <c r="C273" i="140"/>
  <c r="C274" i="140"/>
  <c r="C275" i="140"/>
  <c r="C276" i="140"/>
  <c r="C277" i="140"/>
  <c r="C278" i="140"/>
  <c r="C279" i="140"/>
  <c r="C280" i="140"/>
  <c r="C281" i="140"/>
  <c r="C282" i="140"/>
  <c r="C283" i="140"/>
  <c r="C284" i="140"/>
  <c r="C285" i="140"/>
  <c r="C287" i="140"/>
  <c r="C288" i="140"/>
  <c r="C289" i="140"/>
  <c r="C290" i="140"/>
  <c r="C294" i="140"/>
  <c r="C295" i="140"/>
  <c r="C296" i="140"/>
  <c r="C297" i="140"/>
  <c r="C298" i="140"/>
  <c r="C299" i="140"/>
  <c r="C300" i="140"/>
  <c r="C301" i="140"/>
  <c r="C302" i="140"/>
  <c r="C303" i="140"/>
  <c r="C304" i="140"/>
  <c r="C305" i="140"/>
  <c r="C306" i="140"/>
  <c r="C307" i="140"/>
  <c r="C308" i="140"/>
  <c r="C309" i="140"/>
  <c r="C310" i="140"/>
  <c r="C311" i="140"/>
  <c r="C312" i="140"/>
  <c r="C313" i="140"/>
  <c r="C314" i="140"/>
  <c r="C315" i="140"/>
  <c r="C316" i="140"/>
  <c r="C317" i="140"/>
  <c r="C318" i="140"/>
  <c r="C321" i="140"/>
  <c r="C322" i="140"/>
  <c r="C323" i="140"/>
  <c r="C324" i="140"/>
  <c r="C325" i="140"/>
  <c r="C326" i="140"/>
  <c r="C329" i="140"/>
  <c r="C330" i="140"/>
  <c r="C331" i="140"/>
  <c r="C332" i="140"/>
  <c r="C333" i="140"/>
  <c r="C334" i="140"/>
  <c r="C335" i="140"/>
  <c r="C336" i="140"/>
  <c r="C337" i="140"/>
  <c r="C338" i="140"/>
  <c r="C339" i="140"/>
  <c r="C340" i="140"/>
  <c r="C341" i="140"/>
  <c r="C342" i="140"/>
  <c r="C343" i="140"/>
  <c r="C348" i="140"/>
  <c r="C349" i="140"/>
  <c r="C350" i="140"/>
  <c r="C351" i="140"/>
  <c r="C352" i="140"/>
  <c r="C353" i="140"/>
  <c r="C354" i="140"/>
  <c r="C357" i="140"/>
  <c r="C358" i="140"/>
  <c r="C359" i="140"/>
  <c r="C360" i="140"/>
  <c r="C361" i="140"/>
  <c r="C362" i="140"/>
  <c r="C363" i="140"/>
  <c r="C364" i="140"/>
  <c r="C365" i="140"/>
  <c r="C366" i="140"/>
  <c r="C367" i="140"/>
  <c r="C368" i="140"/>
  <c r="C369" i="140"/>
  <c r="C370" i="140"/>
  <c r="C371" i="140"/>
  <c r="C372" i="140"/>
  <c r="C373" i="140"/>
  <c r="C374" i="140"/>
  <c r="C375" i="140"/>
  <c r="C377" i="140"/>
  <c r="C378" i="140"/>
  <c r="C379" i="140"/>
  <c r="C380" i="140"/>
  <c r="C381" i="140"/>
  <c r="C382" i="140"/>
  <c r="C384" i="140"/>
  <c r="C385" i="140"/>
  <c r="C386" i="140"/>
  <c r="C387" i="140"/>
  <c r="C388" i="140"/>
  <c r="C389" i="140"/>
  <c r="C390" i="140"/>
  <c r="C391" i="140"/>
  <c r="C392" i="140"/>
  <c r="C393" i="140"/>
  <c r="C394" i="140"/>
  <c r="C395" i="140"/>
  <c r="C396" i="140"/>
  <c r="C397" i="140"/>
  <c r="C398" i="140"/>
  <c r="C399" i="140"/>
  <c r="C400" i="140"/>
  <c r="C401" i="140"/>
  <c r="C402" i="140"/>
  <c r="C403" i="140"/>
  <c r="C404" i="140"/>
  <c r="C405" i="140"/>
  <c r="C406" i="140"/>
  <c r="C407" i="140"/>
  <c r="C409" i="140"/>
  <c r="C410" i="140"/>
  <c r="C411" i="140"/>
  <c r="C412" i="140"/>
  <c r="C413" i="140"/>
  <c r="C414" i="140"/>
  <c r="C415" i="140"/>
  <c r="C416" i="140"/>
  <c r="C417" i="140"/>
  <c r="C418" i="140"/>
  <c r="C419" i="140"/>
  <c r="C420" i="140"/>
  <c r="C421" i="140"/>
  <c r="C428" i="140"/>
  <c r="C433" i="140"/>
  <c r="C434" i="140"/>
  <c r="C435" i="140"/>
  <c r="C436" i="140"/>
  <c r="C437" i="140"/>
  <c r="C438" i="140"/>
  <c r="C439" i="140"/>
  <c r="C440" i="140"/>
  <c r="C441" i="140"/>
  <c r="C442" i="140"/>
  <c r="C443" i="140"/>
  <c r="C444" i="140"/>
  <c r="C450" i="140"/>
  <c r="C451" i="140"/>
  <c r="C452" i="140"/>
  <c r="C453" i="140"/>
  <c r="C454" i="140"/>
  <c r="C455" i="140"/>
  <c r="C456" i="140"/>
  <c r="C457" i="140"/>
  <c r="F8" i="140"/>
  <c r="F9" i="140"/>
  <c r="F10" i="140"/>
  <c r="F11" i="140"/>
  <c r="F12" i="140"/>
  <c r="F13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42" i="140"/>
  <c r="F43" i="140"/>
  <c r="F44" i="140"/>
  <c r="F45" i="140"/>
  <c r="F46" i="140"/>
  <c r="F47" i="140"/>
  <c r="F48" i="140"/>
  <c r="F49" i="140"/>
  <c r="F50" i="140"/>
  <c r="F51" i="140"/>
  <c r="F52" i="140"/>
  <c r="F53" i="140"/>
  <c r="F54" i="140"/>
  <c r="F55" i="140"/>
  <c r="F56" i="140"/>
  <c r="F57" i="140"/>
  <c r="F58" i="140"/>
  <c r="F59" i="140"/>
  <c r="F60" i="140"/>
  <c r="F61" i="140"/>
  <c r="F62" i="140"/>
  <c r="F63" i="140"/>
  <c r="F64" i="140"/>
  <c r="F65" i="140"/>
  <c r="F66" i="140"/>
  <c r="F67" i="140"/>
  <c r="F68" i="140"/>
  <c r="F69" i="140"/>
  <c r="F70" i="140"/>
  <c r="F71" i="140"/>
  <c r="F72" i="140"/>
  <c r="F73" i="140"/>
  <c r="F74" i="140"/>
  <c r="F75" i="140"/>
  <c r="F76" i="140"/>
  <c r="F77" i="140"/>
  <c r="F78" i="140"/>
  <c r="F79" i="140"/>
  <c r="F80" i="140"/>
  <c r="F81" i="140"/>
  <c r="F82" i="140"/>
  <c r="F83" i="140"/>
  <c r="F84" i="140"/>
  <c r="F85" i="140"/>
  <c r="F86" i="140"/>
  <c r="F87" i="140"/>
  <c r="F88" i="140"/>
  <c r="F89" i="140"/>
  <c r="F90" i="140"/>
  <c r="F91" i="140"/>
  <c r="F92" i="140"/>
  <c r="F93" i="140"/>
  <c r="F94" i="140"/>
  <c r="F95" i="140"/>
  <c r="F96" i="140"/>
  <c r="F97" i="140"/>
  <c r="F98" i="140"/>
  <c r="F99" i="140"/>
  <c r="F100" i="140"/>
  <c r="F101" i="140"/>
  <c r="F102" i="140"/>
  <c r="F103" i="140"/>
  <c r="F104" i="140"/>
  <c r="F105" i="140"/>
  <c r="F106" i="140"/>
  <c r="F107" i="140"/>
  <c r="F108" i="140"/>
  <c r="F109" i="140"/>
  <c r="F110" i="140"/>
  <c r="F111" i="140"/>
  <c r="F112" i="140"/>
  <c r="F113" i="140"/>
  <c r="F114" i="140"/>
  <c r="F115" i="140"/>
  <c r="F116" i="140"/>
  <c r="F117" i="140"/>
  <c r="F118" i="140"/>
  <c r="F119" i="140"/>
  <c r="F120" i="140"/>
  <c r="F121" i="140"/>
  <c r="F122" i="140"/>
  <c r="F123" i="140"/>
  <c r="F124" i="140"/>
  <c r="F125" i="140"/>
  <c r="F126" i="140"/>
  <c r="F127" i="140"/>
  <c r="F128" i="140"/>
  <c r="F129" i="140"/>
  <c r="F130" i="140"/>
  <c r="F131" i="140"/>
  <c r="F132" i="140"/>
  <c r="F133" i="140"/>
  <c r="F134" i="140"/>
  <c r="F135" i="140"/>
  <c r="F136" i="140"/>
  <c r="F137" i="140"/>
  <c r="F138" i="140"/>
  <c r="F139" i="140"/>
  <c r="F140" i="140"/>
  <c r="F141" i="140"/>
  <c r="F142" i="140"/>
  <c r="F143" i="140"/>
  <c r="F144" i="140"/>
  <c r="F145" i="140"/>
  <c r="F146" i="140"/>
  <c r="F147" i="140"/>
  <c r="F148" i="140"/>
  <c r="F149" i="140"/>
  <c r="F150" i="140"/>
  <c r="F151" i="140"/>
  <c r="F152" i="140"/>
  <c r="F153" i="140"/>
  <c r="F154" i="140"/>
  <c r="F155" i="140"/>
  <c r="F156" i="140"/>
  <c r="F157" i="140"/>
  <c r="F158" i="140"/>
  <c r="F159" i="140"/>
  <c r="F160" i="140"/>
  <c r="F161" i="140"/>
  <c r="F162" i="140"/>
  <c r="F163" i="140"/>
  <c r="F164" i="140"/>
  <c r="F165" i="140"/>
  <c r="F166" i="140"/>
  <c r="F167" i="140"/>
  <c r="F168" i="140"/>
  <c r="F169" i="140"/>
  <c r="F170" i="140"/>
  <c r="F171" i="140"/>
  <c r="F172" i="140"/>
  <c r="F173" i="140"/>
  <c r="F174" i="140"/>
  <c r="F175" i="140"/>
  <c r="F176" i="140"/>
  <c r="F177" i="140"/>
  <c r="F178" i="140"/>
  <c r="F179" i="140"/>
  <c r="F180" i="140"/>
  <c r="F181" i="140"/>
  <c r="F182" i="140"/>
  <c r="F183" i="140"/>
  <c r="F184" i="140"/>
  <c r="F185" i="140"/>
  <c r="F186" i="140"/>
  <c r="F187" i="140"/>
  <c r="F188" i="140"/>
  <c r="F189" i="140"/>
  <c r="F190" i="140"/>
  <c r="F191" i="140"/>
  <c r="F192" i="140"/>
  <c r="F193" i="140"/>
  <c r="F194" i="140"/>
  <c r="F195" i="140"/>
  <c r="F196" i="140"/>
  <c r="F197" i="140"/>
  <c r="F198" i="140"/>
  <c r="F199" i="140"/>
  <c r="F200" i="140"/>
  <c r="F201" i="140"/>
  <c r="F202" i="140"/>
  <c r="F203" i="140"/>
  <c r="F204" i="140"/>
  <c r="F205" i="140"/>
  <c r="F206" i="140"/>
  <c r="F207" i="140"/>
  <c r="F208" i="140"/>
  <c r="F209" i="140"/>
  <c r="F210" i="140"/>
  <c r="F211" i="140"/>
  <c r="F212" i="140"/>
  <c r="F213" i="140"/>
  <c r="F214" i="140"/>
  <c r="F215" i="140"/>
  <c r="F216" i="140"/>
  <c r="F217" i="140"/>
  <c r="F218" i="140"/>
  <c r="F219" i="140"/>
  <c r="F220" i="140"/>
  <c r="F221" i="140"/>
  <c r="F222" i="140"/>
  <c r="F223" i="140"/>
  <c r="F224" i="140"/>
  <c r="F225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39" i="140"/>
  <c r="F240" i="140"/>
  <c r="F241" i="140"/>
  <c r="F242" i="140"/>
  <c r="F243" i="140"/>
  <c r="F244" i="140"/>
  <c r="F245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0" i="140"/>
  <c r="F261" i="140"/>
  <c r="F262" i="140"/>
  <c r="F263" i="140"/>
  <c r="F264" i="140"/>
  <c r="F265" i="140"/>
  <c r="F266" i="140"/>
  <c r="F267" i="140"/>
  <c r="F268" i="140"/>
  <c r="F269" i="140"/>
  <c r="F270" i="140"/>
  <c r="F271" i="140"/>
  <c r="F272" i="140"/>
  <c r="F273" i="140"/>
  <c r="F274" i="140"/>
  <c r="F275" i="140"/>
  <c r="F276" i="140"/>
  <c r="F277" i="140"/>
  <c r="F278" i="140"/>
  <c r="F279" i="140"/>
  <c r="F280" i="140"/>
  <c r="F281" i="140"/>
  <c r="F282" i="140"/>
  <c r="F283" i="140"/>
  <c r="F284" i="140"/>
  <c r="F285" i="140"/>
  <c r="F286" i="140"/>
  <c r="F287" i="140"/>
  <c r="F288" i="140"/>
  <c r="F289" i="140"/>
  <c r="F290" i="140"/>
  <c r="F291" i="140"/>
  <c r="F292" i="140"/>
  <c r="F293" i="140"/>
  <c r="F294" i="140"/>
  <c r="F295" i="140"/>
  <c r="F296" i="140"/>
  <c r="F297" i="140"/>
  <c r="F298" i="140"/>
  <c r="F299" i="140"/>
  <c r="F300" i="140"/>
  <c r="F301" i="140"/>
  <c r="F302" i="140"/>
  <c r="F303" i="140"/>
  <c r="F304" i="140"/>
  <c r="F305" i="140"/>
  <c r="F306" i="140"/>
  <c r="F307" i="140"/>
  <c r="F308" i="140"/>
  <c r="F309" i="140"/>
  <c r="F310" i="140"/>
  <c r="F311" i="140"/>
  <c r="F312" i="140"/>
  <c r="F313" i="140"/>
  <c r="F314" i="140"/>
  <c r="F315" i="140"/>
  <c r="F316" i="140"/>
  <c r="F317" i="140"/>
  <c r="F318" i="140"/>
  <c r="F319" i="140"/>
  <c r="F320" i="140"/>
  <c r="F321" i="140"/>
  <c r="F322" i="140"/>
  <c r="F323" i="140"/>
  <c r="F324" i="140"/>
  <c r="F325" i="140"/>
  <c r="F326" i="140"/>
  <c r="F327" i="140"/>
  <c r="F328" i="140"/>
  <c r="F329" i="140"/>
  <c r="F330" i="140"/>
  <c r="F331" i="140"/>
  <c r="F332" i="140"/>
  <c r="F333" i="140"/>
  <c r="F334" i="140"/>
  <c r="F335" i="140"/>
  <c r="F336" i="140"/>
  <c r="F337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49" i="140"/>
  <c r="F350" i="140"/>
  <c r="F351" i="140"/>
  <c r="F352" i="140"/>
  <c r="F353" i="140"/>
  <c r="F354" i="140"/>
  <c r="F355" i="140"/>
  <c r="F356" i="140"/>
  <c r="F357" i="140"/>
  <c r="F358" i="140"/>
  <c r="F359" i="140"/>
  <c r="F360" i="140"/>
  <c r="F361" i="140"/>
  <c r="F362" i="140"/>
  <c r="F363" i="140"/>
  <c r="F364" i="140"/>
  <c r="F365" i="140"/>
  <c r="F366" i="140"/>
  <c r="F367" i="140"/>
  <c r="F368" i="140"/>
  <c r="F369" i="140"/>
  <c r="F370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6" i="140"/>
  <c r="F387" i="140"/>
  <c r="F388" i="140"/>
  <c r="F389" i="140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4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420" i="140"/>
  <c r="F421" i="140"/>
  <c r="F422" i="140"/>
  <c r="F423" i="140"/>
  <c r="F424" i="140"/>
  <c r="F425" i="140"/>
  <c r="F426" i="140"/>
  <c r="F427" i="140"/>
  <c r="F428" i="140"/>
  <c r="F429" i="140"/>
  <c r="F430" i="140"/>
  <c r="F431" i="140"/>
  <c r="F432" i="140"/>
  <c r="F433" i="140"/>
  <c r="F434" i="140"/>
  <c r="F435" i="140"/>
  <c r="F436" i="140"/>
  <c r="F437" i="140"/>
  <c r="F438" i="140"/>
  <c r="F439" i="140"/>
  <c r="F440" i="140"/>
  <c r="F441" i="140"/>
  <c r="F442" i="140"/>
  <c r="F443" i="140"/>
  <c r="F444" i="140"/>
  <c r="F445" i="140"/>
  <c r="F446" i="140"/>
  <c r="F447" i="140"/>
  <c r="F448" i="140"/>
  <c r="F449" i="140"/>
  <c r="F450" i="140"/>
  <c r="F451" i="140"/>
  <c r="F452" i="140"/>
  <c r="F453" i="140"/>
  <c r="F454" i="140"/>
  <c r="F455" i="140"/>
  <c r="F456" i="140"/>
  <c r="F457" i="140"/>
  <c r="F7" i="140"/>
  <c r="E5" i="139" l="1"/>
  <c r="E7" i="139"/>
  <c r="E8" i="139"/>
  <c r="E9" i="139"/>
  <c r="E10" i="139"/>
  <c r="E11" i="139"/>
  <c r="E12" i="139"/>
  <c r="E13" i="139"/>
  <c r="E14" i="139"/>
  <c r="E15" i="139"/>
  <c r="E16" i="139"/>
  <c r="E17" i="139"/>
  <c r="E18" i="139"/>
  <c r="E19" i="139"/>
  <c r="E22" i="139"/>
  <c r="E23" i="139"/>
  <c r="E24" i="139"/>
  <c r="E27" i="139"/>
  <c r="E28" i="139"/>
  <c r="E29" i="139"/>
  <c r="E34" i="139"/>
  <c r="E35" i="139"/>
  <c r="E36" i="139"/>
  <c r="E39" i="139"/>
  <c r="E42" i="139"/>
  <c r="D34" i="139"/>
  <c r="D35" i="139"/>
  <c r="F32" i="139"/>
  <c r="B32" i="139"/>
  <c r="C32" i="139"/>
  <c r="E32" i="139" s="1"/>
  <c r="J30" i="139"/>
  <c r="I30" i="139"/>
  <c r="H30" i="139"/>
  <c r="G30" i="139"/>
  <c r="F30" i="139"/>
  <c r="B29" i="139"/>
  <c r="D29" i="139" s="1"/>
  <c r="B28" i="139"/>
  <c r="D28" i="139" s="1"/>
  <c r="B27" i="139"/>
  <c r="D27" i="139" s="1"/>
  <c r="B26" i="139"/>
  <c r="D26" i="139" s="1"/>
  <c r="B25" i="139"/>
  <c r="D25" i="139" s="1"/>
  <c r="B24" i="139"/>
  <c r="D24" i="139" s="1"/>
  <c r="B23" i="139"/>
  <c r="D23" i="139" s="1"/>
  <c r="B22" i="139"/>
  <c r="D22" i="139" s="1"/>
  <c r="B21" i="139"/>
  <c r="B20" i="139"/>
  <c r="D20" i="139" s="1"/>
  <c r="B19" i="139"/>
  <c r="D19" i="139" s="1"/>
  <c r="B18" i="139"/>
  <c r="D18" i="139" s="1"/>
  <c r="B17" i="139"/>
  <c r="D17" i="139" s="1"/>
  <c r="B16" i="139"/>
  <c r="D16" i="139" s="1"/>
  <c r="B15" i="139"/>
  <c r="D15" i="139" s="1"/>
  <c r="B14" i="139"/>
  <c r="D14" i="139" s="1"/>
  <c r="B13" i="139"/>
  <c r="D13" i="139" s="1"/>
  <c r="B12" i="139"/>
  <c r="D12" i="139" s="1"/>
  <c r="B11" i="139"/>
  <c r="D11" i="139" s="1"/>
  <c r="B10" i="139"/>
  <c r="D10" i="139" s="1"/>
  <c r="B9" i="139"/>
  <c r="D9" i="139" s="1"/>
  <c r="B8" i="139"/>
  <c r="D8" i="139" s="1"/>
  <c r="B7" i="139"/>
  <c r="D7" i="139" s="1"/>
  <c r="B6" i="139"/>
  <c r="B5" i="139"/>
  <c r="D5" i="139" s="1"/>
  <c r="D32" i="139" l="1"/>
  <c r="E6" i="144"/>
  <c r="E7" i="144"/>
  <c r="E8" i="144"/>
  <c r="E9" i="144"/>
  <c r="E10" i="144"/>
  <c r="E11" i="144"/>
  <c r="E12" i="144"/>
  <c r="E13" i="144"/>
  <c r="E14" i="144"/>
  <c r="E15" i="144"/>
  <c r="E16" i="144"/>
  <c r="E17" i="144"/>
  <c r="E18" i="144"/>
  <c r="E19" i="144"/>
  <c r="E20" i="144"/>
  <c r="E21" i="144"/>
  <c r="E22" i="144"/>
  <c r="E23" i="144"/>
  <c r="E24" i="144"/>
  <c r="D6" i="144"/>
  <c r="D7" i="144"/>
  <c r="D8" i="144"/>
  <c r="D9" i="144"/>
  <c r="D10" i="144"/>
  <c r="D11" i="144"/>
  <c r="D12" i="144"/>
  <c r="D13" i="144"/>
  <c r="D14" i="144"/>
  <c r="D15" i="144"/>
  <c r="D16" i="144"/>
  <c r="D17" i="144"/>
  <c r="D18" i="144"/>
  <c r="D19" i="144"/>
  <c r="D20" i="144"/>
  <c r="D21" i="144"/>
  <c r="D22" i="144"/>
  <c r="D23" i="144"/>
  <c r="D24" i="144"/>
  <c r="D5" i="144"/>
  <c r="E5" i="144" s="1"/>
  <c r="F43" i="139" l="1"/>
  <c r="I30" i="137" l="1"/>
  <c r="B6" i="137"/>
  <c r="B7" i="137"/>
  <c r="B8" i="137"/>
  <c r="B9" i="137"/>
  <c r="B10" i="137"/>
  <c r="B11" i="137"/>
  <c r="B12" i="137"/>
  <c r="B13" i="137"/>
  <c r="B14" i="137"/>
  <c r="B15" i="137"/>
  <c r="B16" i="137"/>
  <c r="B17" i="137"/>
  <c r="B18" i="137"/>
  <c r="B19" i="137"/>
  <c r="B20" i="137"/>
  <c r="B21" i="137"/>
  <c r="B22" i="137"/>
  <c r="B23" i="137"/>
  <c r="B24" i="137"/>
  <c r="B25" i="137"/>
  <c r="B26" i="137"/>
  <c r="B27" i="137"/>
  <c r="B28" i="137"/>
  <c r="B29" i="137"/>
  <c r="B5" i="137"/>
  <c r="J30" i="137"/>
  <c r="H30" i="137"/>
  <c r="G30" i="137"/>
  <c r="F32" i="137"/>
  <c r="F30" i="137"/>
  <c r="F42" i="137" s="1"/>
  <c r="E19" i="136" l="1"/>
  <c r="E18" i="136"/>
  <c r="E17" i="136"/>
  <c r="E16" i="136"/>
  <c r="E15" i="136"/>
  <c r="E14" i="136"/>
  <c r="E13" i="136"/>
  <c r="E12" i="136"/>
  <c r="E11" i="136"/>
  <c r="E10" i="136"/>
  <c r="E9" i="136"/>
  <c r="E6" i="136"/>
  <c r="E5" i="136" s="1"/>
  <c r="C5" i="136"/>
  <c r="B5" i="136"/>
  <c r="D22" i="136"/>
  <c r="E20" i="136"/>
  <c r="E24" i="136"/>
  <c r="E25" i="136"/>
  <c r="E26" i="136"/>
  <c r="E27" i="136"/>
  <c r="E28" i="136"/>
  <c r="E29" i="136"/>
  <c r="E30" i="136"/>
  <c r="E36" i="136"/>
  <c r="E37" i="136"/>
  <c r="E38" i="136"/>
  <c r="E39" i="136"/>
  <c r="E40" i="136"/>
  <c r="E43" i="136"/>
  <c r="E44" i="136"/>
  <c r="D6" i="136"/>
  <c r="D9" i="136"/>
  <c r="D10" i="136"/>
  <c r="D11" i="136"/>
  <c r="D12" i="136"/>
  <c r="D13" i="136"/>
  <c r="D14" i="136"/>
  <c r="D15" i="136"/>
  <c r="D16" i="136"/>
  <c r="D17" i="136"/>
  <c r="D19" i="136"/>
  <c r="D21" i="136"/>
  <c r="D24" i="136"/>
  <c r="D25" i="136"/>
  <c r="D26" i="136"/>
  <c r="D29" i="136"/>
  <c r="D30" i="136"/>
  <c r="D31" i="136"/>
  <c r="D36" i="136"/>
  <c r="D37" i="136"/>
  <c r="D38" i="136"/>
  <c r="D39" i="136"/>
  <c r="D40" i="136"/>
  <c r="D43" i="136"/>
  <c r="D44" i="136"/>
  <c r="F35" i="136"/>
  <c r="F34" i="136" s="1"/>
  <c r="F23" i="136"/>
  <c r="F5" i="136"/>
  <c r="F32" i="136" l="1"/>
  <c r="F45" i="136" s="1"/>
  <c r="E6" i="157" l="1"/>
  <c r="C35" i="153"/>
  <c r="B35" i="153"/>
  <c r="D28" i="147"/>
  <c r="B43" i="139" l="1"/>
  <c r="C30" i="139"/>
  <c r="B30" i="139"/>
  <c r="E5" i="137"/>
  <c r="E7" i="137"/>
  <c r="E8" i="137"/>
  <c r="E9" i="137"/>
  <c r="E10" i="137"/>
  <c r="E11" i="137"/>
  <c r="E12" i="137"/>
  <c r="E13" i="137"/>
  <c r="E14" i="137"/>
  <c r="E15" i="137"/>
  <c r="E16" i="137"/>
  <c r="E17" i="137"/>
  <c r="E18" i="137"/>
  <c r="E19" i="137"/>
  <c r="E22" i="137"/>
  <c r="E23" i="137"/>
  <c r="E24" i="137"/>
  <c r="E27" i="137"/>
  <c r="E28" i="137"/>
  <c r="E29" i="137"/>
  <c r="E33" i="137"/>
  <c r="E34" i="137"/>
  <c r="E37" i="137"/>
  <c r="E40" i="137"/>
  <c r="E41" i="137"/>
  <c r="D5" i="137"/>
  <c r="D7" i="137"/>
  <c r="D8" i="137"/>
  <c r="D9" i="137"/>
  <c r="D10" i="137"/>
  <c r="D11" i="137"/>
  <c r="D12" i="137"/>
  <c r="D13" i="137"/>
  <c r="D14" i="137"/>
  <c r="D15" i="137"/>
  <c r="D16" i="137"/>
  <c r="D17" i="137"/>
  <c r="D18" i="137"/>
  <c r="D23" i="137"/>
  <c r="D24" i="137"/>
  <c r="D26" i="137"/>
  <c r="D27" i="137"/>
  <c r="D28" i="137"/>
  <c r="D29" i="137"/>
  <c r="D33" i="137"/>
  <c r="D30" i="139" l="1"/>
  <c r="E30" i="139"/>
  <c r="E34" i="153" l="1"/>
  <c r="E17" i="152"/>
  <c r="E24" i="147"/>
  <c r="E28" i="147"/>
  <c r="E29" i="147"/>
  <c r="E32" i="147"/>
  <c r="D24" i="147"/>
  <c r="D32" i="147"/>
  <c r="C15" i="152" l="1"/>
  <c r="B15" i="152"/>
  <c r="B18" i="152" s="1"/>
  <c r="C27" i="147"/>
  <c r="B27" i="147"/>
  <c r="B5" i="147"/>
  <c r="B25" i="147" s="1"/>
  <c r="C18" i="152" l="1"/>
  <c r="B34" i="147"/>
  <c r="E35" i="153"/>
  <c r="D35" i="153"/>
  <c r="E18" i="152"/>
  <c r="E27" i="147"/>
  <c r="D27" i="147"/>
  <c r="C5" i="147"/>
  <c r="D6" i="147"/>
  <c r="E6" i="147"/>
  <c r="C25" i="147" l="1"/>
  <c r="E5" i="147"/>
  <c r="D5" i="147"/>
  <c r="E25" i="147" l="1"/>
  <c r="D25" i="147"/>
  <c r="C34" i="147"/>
  <c r="C43" i="139"/>
  <c r="D43" i="139" l="1"/>
  <c r="E43" i="139"/>
  <c r="E34" i="147"/>
  <c r="D34" i="147"/>
  <c r="C32" i="137"/>
  <c r="B32" i="137"/>
  <c r="E32" i="137" l="1"/>
  <c r="D32" i="137"/>
  <c r="C30" i="137"/>
  <c r="B30" i="137"/>
  <c r="B42" i="137" s="1"/>
  <c r="E30" i="137" l="1"/>
  <c r="D30" i="137"/>
  <c r="C42" i="137"/>
  <c r="E42" i="137" l="1"/>
  <c r="D42" i="137"/>
  <c r="B35" i="136"/>
  <c r="B34" i="136" s="1"/>
  <c r="C35" i="136"/>
  <c r="C23" i="136"/>
  <c r="B23" i="136"/>
  <c r="D35" i="136" l="1"/>
  <c r="E35" i="136"/>
  <c r="D23" i="136"/>
  <c r="E23" i="136"/>
  <c r="D5" i="136"/>
  <c r="B32" i="136"/>
  <c r="B45" i="136" s="1"/>
  <c r="C34" i="136"/>
  <c r="C32" i="136"/>
  <c r="E34" i="136" l="1"/>
  <c r="D34" i="136"/>
  <c r="D32" i="136"/>
  <c r="E32" i="136"/>
  <c r="C45" i="136"/>
  <c r="D45" i="136" l="1"/>
  <c r="E45" i="136"/>
</calcChain>
</file>

<file path=xl/sharedStrings.xml><?xml version="1.0" encoding="utf-8"?>
<sst xmlns="http://schemas.openxmlformats.org/spreadsheetml/2006/main" count="1295" uniqueCount="990">
  <si>
    <t>一、税收收入</t>
  </si>
  <si>
    <t>一、一般公共服务支出</t>
  </si>
  <si>
    <t>二、非税收入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</si>
  <si>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</si>
  <si>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</si>
  <si>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</si>
  <si>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</si>
  <si>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</si>
  <si>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</si>
  <si>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</si>
  <si>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</si>
  <si>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</si>
  <si>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</si>
  <si>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</si>
  <si>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</si>
  <si>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</si>
  <si>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</si>
  <si>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</si>
  <si>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</si>
  <si>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</si>
  <si>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</si>
  <si>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</si>
  <si>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</si>
  <si>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</si>
  <si>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</si>
  <si>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</si>
  <si>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单位：万元</t>
  </si>
  <si>
    <t>项目</t>
  </si>
  <si>
    <t>一、利润收入</t>
  </si>
  <si>
    <t>二、股利、股息收入</t>
  </si>
  <si>
    <t>三、产权转让收入</t>
  </si>
  <si>
    <t>四、清算收入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</si>
  <si>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</si>
  <si>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</si>
  <si>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</si>
  <si>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</si>
  <si>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</si>
  <si>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</si>
  <si>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</si>
  <si>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</si>
  <si>
    <t>一、企业职工基本养老保险基金支出</t>
  </si>
  <si>
    <t>二、城乡居民基本养老保险基金支出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</si>
  <si>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</si>
  <si>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</si>
  <si>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</si>
  <si>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</si>
  <si>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</si>
  <si>
    <t>项　目</t>
  </si>
  <si>
    <t>决算数</t>
  </si>
  <si>
    <t>其他支出</t>
  </si>
  <si>
    <t>项  目</t>
  </si>
  <si>
    <t xml:space="preserve">    （1）国内接待费</t>
  </si>
  <si>
    <t xml:space="preserve">    （2）国（境）外接待费</t>
  </si>
  <si>
    <t>单位：万元</t>
    <phoneticPr fontId="36" type="noConversion"/>
  </si>
  <si>
    <t>单位：万元</t>
    <phoneticPr fontId="36" type="noConversion"/>
  </si>
  <si>
    <t xml:space="preserve">    （2）公务用车运行维护费</t>
  </si>
  <si>
    <t xml:space="preserve">         其中：外事接待费</t>
  </si>
  <si>
    <t xml:space="preserve">     其中：外事接待批次（个）</t>
  </si>
  <si>
    <t xml:space="preserve">     其中：外事接待人次（人）</t>
  </si>
  <si>
    <t>预算科目</t>
  </si>
  <si>
    <t>决算数为预算数的%</t>
    <phoneticPr fontId="36" type="noConversion"/>
  </si>
  <si>
    <t>单位：万元</t>
    <phoneticPr fontId="36" type="noConversion"/>
  </si>
  <si>
    <t>决算数为预算数的%</t>
    <phoneticPr fontId="36" type="noConversion"/>
  </si>
  <si>
    <t>预算数</t>
    <phoneticPr fontId="36" type="noConversion"/>
  </si>
  <si>
    <t>附表2-7</t>
    <phoneticPr fontId="36" type="noConversion"/>
  </si>
  <si>
    <t>预算数</t>
    <phoneticPr fontId="36" type="noConversion"/>
  </si>
  <si>
    <t>小计</t>
    <phoneticPr fontId="36" type="noConversion"/>
  </si>
  <si>
    <t xml:space="preserve">  2．公务用车购置及运行维护费</t>
  </si>
  <si>
    <t xml:space="preserve">  3．公务接待费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</si>
  <si>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</si>
  <si>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</si>
  <si>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</si>
  <si>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</si>
  <si>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</si>
  <si>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6．国内公务接待人次（人）</t>
  </si>
  <si>
    <t xml:space="preserve">  7．国（境）外公务接待批次（个）</t>
  </si>
  <si>
    <t xml:space="preserve">  8．国（境）外公务接待人次（人）</t>
  </si>
  <si>
    <t>附表2-12</t>
    <phoneticPr fontId="36" type="noConversion"/>
  </si>
  <si>
    <t>单位：万元</t>
    <phoneticPr fontId="36" type="noConversion"/>
  </si>
  <si>
    <t>调整预算数</t>
    <phoneticPr fontId="36" type="noConversion"/>
  </si>
  <si>
    <t>决算数为上年决算数的%</t>
    <phoneticPr fontId="36" type="noConversion"/>
  </si>
  <si>
    <t>债务收入</t>
    <phoneticPr fontId="36" type="noConversion"/>
  </si>
  <si>
    <t>转移性收入</t>
    <phoneticPr fontId="36" type="noConversion"/>
  </si>
  <si>
    <t>单位：万元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</si>
  <si>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</si>
  <si>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</si>
  <si>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</si>
  <si>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债务还本支出</t>
    <phoneticPr fontId="36" type="noConversion"/>
  </si>
  <si>
    <t>转移性支出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</si>
  <si>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</si>
  <si>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</si>
  <si>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</si>
  <si>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单位：万元</t>
    <phoneticPr fontId="36" type="noConversion"/>
  </si>
  <si>
    <t>决算数</t>
    <phoneticPr fontId="36" type="noConversion"/>
  </si>
  <si>
    <t>附表2-1</t>
    <phoneticPr fontId="36" type="noConversion"/>
  </si>
  <si>
    <t>收入合计</t>
    <phoneticPr fontId="36" type="noConversion"/>
  </si>
  <si>
    <t>三、债务收入</t>
    <phoneticPr fontId="36" type="noConversion"/>
  </si>
  <si>
    <t>四、转移性收入</t>
    <phoneticPr fontId="36" type="noConversion"/>
  </si>
  <si>
    <t>附表2-2</t>
    <phoneticPr fontId="36" type="noConversion"/>
  </si>
  <si>
    <t>债务还本支出</t>
    <phoneticPr fontId="36" type="noConversion"/>
  </si>
  <si>
    <t>转移性支出</t>
    <phoneticPr fontId="36" type="noConversion"/>
  </si>
  <si>
    <t xml:space="preserve">  援助其他地区支出</t>
    <phoneticPr fontId="36" type="noConversion"/>
  </si>
  <si>
    <t xml:space="preserve">  增设预算周转金</t>
    <phoneticPr fontId="36" type="noConversion"/>
  </si>
  <si>
    <t xml:space="preserve">  安排预算稳定调节基金</t>
    <phoneticPr fontId="36" type="noConversion"/>
  </si>
  <si>
    <t xml:space="preserve">  调出资金</t>
    <phoneticPr fontId="36" type="noConversion"/>
  </si>
  <si>
    <t xml:space="preserve">  待偿债置换一般债券结余</t>
    <phoneticPr fontId="36" type="noConversion"/>
  </si>
  <si>
    <t xml:space="preserve">  年终结余</t>
    <phoneticPr fontId="36" type="noConversion"/>
  </si>
  <si>
    <t>附表2-4</t>
    <phoneticPr fontId="36" type="noConversion"/>
  </si>
  <si>
    <t xml:space="preserve">  补助下级支出</t>
    <phoneticPr fontId="36" type="noConversion"/>
  </si>
  <si>
    <t xml:space="preserve">  债务转贷支出</t>
    <phoneticPr fontId="36" type="noConversion"/>
  </si>
  <si>
    <t xml:space="preserve">  援助其他地区支出</t>
    <phoneticPr fontId="36" type="noConversion"/>
  </si>
  <si>
    <t xml:space="preserve">  国债转贷拨付数及年终结余</t>
    <phoneticPr fontId="36" type="noConversion"/>
  </si>
  <si>
    <t xml:space="preserve">  调出资金</t>
    <phoneticPr fontId="36" type="noConversion"/>
  </si>
  <si>
    <t xml:space="preserve">  待偿债置换一般债券结余</t>
    <phoneticPr fontId="36" type="noConversion"/>
  </si>
  <si>
    <t>附表2-5</t>
    <phoneticPr fontId="36" type="noConversion"/>
  </si>
  <si>
    <t>单位：万元</t>
    <phoneticPr fontId="36" type="noConversion"/>
  </si>
  <si>
    <t>决算数为上年决算数的%</t>
    <phoneticPr fontId="36" type="noConversion"/>
  </si>
  <si>
    <t>附表2-6</t>
    <phoneticPr fontId="36" type="noConversion"/>
  </si>
  <si>
    <t>单位：万元</t>
    <phoneticPr fontId="36" type="noConversion"/>
  </si>
  <si>
    <t>预算数</t>
    <phoneticPr fontId="36" type="noConversion"/>
  </si>
  <si>
    <t>决算数为预算数的%</t>
    <phoneticPr fontId="36" type="noConversion"/>
  </si>
  <si>
    <t>统计数</t>
    <phoneticPr fontId="60" type="noConversion"/>
  </si>
  <si>
    <t>单位：万元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</si>
  <si>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</si>
  <si>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</si>
  <si>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</si>
  <si>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单位：万元</t>
    <phoneticPr fontId="36" type="noConversion"/>
  </si>
  <si>
    <t>企业</t>
    <phoneticPr fontId="36" type="noConversion"/>
  </si>
  <si>
    <t>决算数</t>
    <phoneticPr fontId="36" type="noConversion"/>
  </si>
  <si>
    <t xml:space="preserve"> 国有参股公司股利、股息收入</t>
    <phoneticPr fontId="36" type="noConversion"/>
  </si>
  <si>
    <t xml:space="preserve"> 金融企业股利、股息收入</t>
    <phoneticPr fontId="36" type="noConversion"/>
  </si>
  <si>
    <t xml:space="preserve"> 其他国有企业股利、股息收入</t>
    <phoneticPr fontId="36" type="noConversion"/>
  </si>
  <si>
    <t>五、其他国有资本经营预算收入</t>
    <phoneticPr fontId="36" type="noConversion"/>
  </si>
  <si>
    <t>附表2-18</t>
    <phoneticPr fontId="36" type="noConversion"/>
  </si>
  <si>
    <t>单位：万元</t>
    <phoneticPr fontId="36" type="noConversion"/>
  </si>
  <si>
    <t>调整预算数</t>
    <phoneticPr fontId="36" type="noConversion"/>
  </si>
  <si>
    <t>决算数</t>
    <phoneticPr fontId="36" type="noConversion"/>
  </si>
  <si>
    <t>决算数为预算数的％</t>
    <phoneticPr fontId="36" type="noConversion"/>
  </si>
  <si>
    <t>决算数为上年决算数的％</t>
    <phoneticPr fontId="36" type="noConversion"/>
  </si>
  <si>
    <t>一、解决历史遗留问题及改革成本支出</t>
    <phoneticPr fontId="36" type="noConversion"/>
  </si>
  <si>
    <t>二、国有企业资本金注入</t>
    <phoneticPr fontId="36" type="noConversion"/>
  </si>
  <si>
    <t>三、国有企业政策性补贴</t>
    <phoneticPr fontId="36" type="noConversion"/>
  </si>
  <si>
    <t>四、金融国有资本经营预算支出</t>
    <phoneticPr fontId="36" type="noConversion"/>
  </si>
  <si>
    <t>五、其他国有资本经营预算支出</t>
    <phoneticPr fontId="36" type="noConversion"/>
  </si>
  <si>
    <t>附表2-21</t>
    <phoneticPr fontId="36" type="noConversion"/>
  </si>
  <si>
    <t>预算数</t>
    <phoneticPr fontId="36" type="noConversion"/>
  </si>
  <si>
    <t>决算数</t>
    <phoneticPr fontId="36" type="noConversion"/>
  </si>
  <si>
    <t>附表2-22</t>
    <phoneticPr fontId="36" type="noConversion"/>
  </si>
  <si>
    <t>决算数</t>
    <phoneticPr fontId="36" type="noConversion"/>
  </si>
  <si>
    <t>决算数为上年决算数%</t>
    <phoneticPr fontId="36" type="noConversion"/>
  </si>
  <si>
    <t>备注：</t>
    <phoneticPr fontId="36" type="noConversion"/>
  </si>
  <si>
    <t>项   目</t>
    <phoneticPr fontId="36" type="noConversion"/>
  </si>
  <si>
    <t>合  计</t>
    <phoneticPr fontId="36" type="noConversion"/>
  </si>
  <si>
    <t>合  计</t>
    <phoneticPr fontId="36" type="noConversion"/>
  </si>
  <si>
    <t>项  目</t>
    <phoneticPr fontId="36" type="noConversion"/>
  </si>
  <si>
    <t>单位：万元</t>
    <phoneticPr fontId="36" type="noConversion"/>
  </si>
  <si>
    <t>1、</t>
    <phoneticPr fontId="36" type="noConversion"/>
  </si>
  <si>
    <t>2、</t>
    <phoneticPr fontId="36" type="noConversion"/>
  </si>
  <si>
    <t>非税收入</t>
    <phoneticPr fontId="36" type="noConversion"/>
  </si>
  <si>
    <t>收入小计</t>
    <phoneticPr fontId="36" type="noConversion"/>
  </si>
  <si>
    <t>支出小计</t>
    <phoneticPr fontId="36" type="noConversion"/>
  </si>
  <si>
    <t>支出合计</t>
    <phoneticPr fontId="36" type="noConversion"/>
  </si>
  <si>
    <t>收入合计</t>
    <phoneticPr fontId="36" type="noConversion"/>
  </si>
  <si>
    <t>支出小计</t>
    <phoneticPr fontId="36" type="noConversion"/>
  </si>
  <si>
    <t xml:space="preserve">  上解支出</t>
    <phoneticPr fontId="36" type="noConversion"/>
  </si>
  <si>
    <t>一、支出合计</t>
    <phoneticPr fontId="36" type="noConversion"/>
  </si>
  <si>
    <t>二、相关统计数</t>
    <phoneticPr fontId="36" type="noConversion"/>
  </si>
  <si>
    <t>收入合计</t>
    <phoneticPr fontId="36" type="noConversion"/>
  </si>
  <si>
    <t>支出小计</t>
    <phoneticPr fontId="36" type="noConversion"/>
  </si>
  <si>
    <t>本年收入小计</t>
    <phoneticPr fontId="36" type="noConversion"/>
  </si>
  <si>
    <t>本年支出合计</t>
    <phoneticPr fontId="36" type="noConversion"/>
  </si>
  <si>
    <t xml:space="preserve">  安排预算稳定调节基金</t>
    <phoneticPr fontId="36" type="noConversion"/>
  </si>
  <si>
    <t xml:space="preserve">  增设预算周转金</t>
    <phoneticPr fontId="36" type="noConversion"/>
  </si>
  <si>
    <t>本年收入小计</t>
    <phoneticPr fontId="36" type="noConversion"/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</si>
  <si>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6" type="noConversion"/>
  </si>
  <si>
    <t>上年决算数</t>
    <phoneticPr fontId="36" type="noConversion"/>
  </si>
  <si>
    <t xml:space="preserve">  国债转贷拨付数及年终结余</t>
  </si>
  <si>
    <t xml:space="preserve">  债务转贷支出</t>
    <phoneticPr fontId="36" type="noConversion"/>
  </si>
  <si>
    <t>上年决算数</t>
    <phoneticPr fontId="36" type="noConversion"/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</si>
  <si>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</si>
  <si>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</si>
  <si>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</si>
  <si>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</si>
  <si>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事业运行</t>
  </si>
  <si>
    <t xml:space="preserve">  政协事务</t>
  </si>
  <si>
    <t xml:space="preserve">    政协会议</t>
  </si>
  <si>
    <t xml:space="preserve">  政府办公厅(室)及相关机构事务</t>
  </si>
  <si>
    <t xml:space="preserve">    政务公开审批</t>
  </si>
  <si>
    <t xml:space="preserve">    信访事务</t>
  </si>
  <si>
    <t xml:space="preserve">  发展与改革事务</t>
  </si>
  <si>
    <t xml:space="preserve">    经济体制改革研究</t>
  </si>
  <si>
    <t xml:space="preserve">    物价管理</t>
  </si>
  <si>
    <t xml:space="preserve">  统计信息事务</t>
  </si>
  <si>
    <t xml:space="preserve">    专项统计业务</t>
  </si>
  <si>
    <t xml:space="preserve">    统计抽样调查</t>
  </si>
  <si>
    <t xml:space="preserve">  财政事务</t>
  </si>
  <si>
    <t xml:space="preserve">    其他财政事务支出</t>
  </si>
  <si>
    <t xml:space="preserve">  审计事务</t>
  </si>
  <si>
    <t xml:space="preserve">  人力资源事务</t>
  </si>
  <si>
    <t xml:space="preserve">    军队转业干部安置</t>
  </si>
  <si>
    <t xml:space="preserve">    引进人才费用</t>
  </si>
  <si>
    <t xml:space="preserve">    其他人力资源事务支出</t>
  </si>
  <si>
    <t xml:space="preserve">  纪检监察事务</t>
  </si>
  <si>
    <t xml:space="preserve">  商贸事务</t>
  </si>
  <si>
    <t xml:space="preserve">  工商行政管理事务</t>
  </si>
  <si>
    <t xml:space="preserve">    消费者权益保护</t>
  </si>
  <si>
    <t xml:space="preserve">    其他工商行政管理事务支出</t>
  </si>
  <si>
    <t xml:space="preserve">  民族事务</t>
  </si>
  <si>
    <t xml:space="preserve">  宗教事务</t>
  </si>
  <si>
    <t xml:space="preserve">    台湾事务</t>
  </si>
  <si>
    <t xml:space="preserve">    华侨事务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</si>
  <si>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</si>
  <si>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</si>
  <si>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</si>
  <si>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</si>
  <si>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</si>
  <si>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</si>
  <si>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</si>
  <si>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</si>
  <si>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</si>
  <si>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</si>
  <si>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国防动员</t>
  </si>
  <si>
    <t xml:space="preserve">    民兵</t>
  </si>
  <si>
    <t xml:space="preserve">  公安</t>
  </si>
  <si>
    <t xml:space="preserve">    治安管理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</si>
  <si>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</si>
  <si>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</si>
  <si>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</si>
  <si>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</si>
  <si>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司法</t>
  </si>
  <si>
    <t xml:space="preserve">    基层司法业务</t>
  </si>
  <si>
    <t xml:space="preserve">    普法宣传</t>
  </si>
  <si>
    <t xml:space="preserve">    法律援助</t>
  </si>
  <si>
    <t xml:space="preserve">    其他司法支出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</si>
  <si>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</si>
  <si>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</si>
  <si>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</si>
  <si>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</si>
  <si>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</si>
  <si>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</si>
  <si>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</si>
  <si>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</si>
  <si>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</si>
  <si>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</si>
  <si>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其他职业教育支出</t>
  </si>
  <si>
    <t xml:space="preserve">  成人教育</t>
  </si>
  <si>
    <t xml:space="preserve">    其他成人教育支出</t>
  </si>
  <si>
    <t xml:space="preserve">  特殊教育</t>
  </si>
  <si>
    <t xml:space="preserve">    特殊学校教育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</si>
  <si>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</si>
  <si>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</si>
  <si>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</si>
  <si>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</si>
  <si>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</si>
  <si>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</si>
  <si>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</si>
  <si>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科学技术管理事务</t>
  </si>
  <si>
    <t xml:space="preserve">    其他科学技术管理事务支出</t>
  </si>
  <si>
    <t xml:space="preserve">    机构运行</t>
  </si>
  <si>
    <t xml:space="preserve">  应用研究</t>
  </si>
  <si>
    <t xml:space="preserve">    社会公益研究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</si>
  <si>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</si>
  <si>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</si>
  <si>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</si>
  <si>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</si>
  <si>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</si>
  <si>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</si>
  <si>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科学技术普及</t>
  </si>
  <si>
    <t xml:space="preserve">    科普活动</t>
  </si>
  <si>
    <t xml:space="preserve">    其他科学技术普及支出</t>
  </si>
  <si>
    <t xml:space="preserve">    图书馆</t>
  </si>
  <si>
    <t xml:space="preserve">    文化活动</t>
  </si>
  <si>
    <t xml:space="preserve">    群众文化</t>
  </si>
  <si>
    <t xml:space="preserve">    文化创作与保护</t>
  </si>
  <si>
    <t xml:space="preserve">  文物</t>
  </si>
  <si>
    <t xml:space="preserve">  体育</t>
  </si>
  <si>
    <t xml:space="preserve">    群众体育</t>
  </si>
  <si>
    <t xml:space="preserve">  新闻出版广播影视</t>
  </si>
  <si>
    <t xml:space="preserve">    其他新闻出版广播影视支出</t>
  </si>
  <si>
    <t xml:space="preserve">    文化产业发展专项支出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</si>
  <si>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</si>
  <si>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</si>
  <si>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</si>
  <si>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</si>
  <si>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</si>
  <si>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</si>
  <si>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</si>
  <si>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</si>
  <si>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</si>
  <si>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</si>
  <si>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</si>
  <si>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财政对城乡居民基本养老保险基金的补助</t>
  </si>
  <si>
    <t xml:space="preserve">  补充全国社会保障基金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</si>
  <si>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</si>
  <si>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</si>
  <si>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</si>
  <si>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</si>
  <si>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</si>
  <si>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</si>
  <si>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</si>
  <si>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</si>
  <si>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</si>
  <si>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</si>
  <si>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</si>
  <si>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</si>
  <si>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</si>
  <si>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</si>
  <si>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</si>
  <si>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</si>
  <si>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</si>
  <si>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</si>
  <si>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</si>
  <si>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</si>
  <si>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</si>
  <si>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</si>
  <si>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</si>
  <si>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</si>
  <si>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</si>
  <si>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</si>
  <si>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</si>
  <si>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</si>
  <si>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</si>
  <si>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</si>
  <si>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</si>
  <si>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红十字事业</t>
  </si>
  <si>
    <t xml:space="preserve">  最低生活保障</t>
  </si>
  <si>
    <t xml:space="preserve">    城市最低生活保障金支出</t>
  </si>
  <si>
    <t xml:space="preserve">  临时救助</t>
  </si>
  <si>
    <t xml:space="preserve">    临时救助支出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</si>
  <si>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</si>
  <si>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</si>
  <si>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</si>
  <si>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</si>
  <si>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基层医疗卫生机构</t>
  </si>
  <si>
    <t xml:space="preserve">    城市社区卫生机构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</si>
  <si>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</si>
  <si>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</si>
  <si>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</si>
  <si>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</si>
  <si>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</si>
  <si>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</si>
  <si>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</si>
  <si>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</si>
  <si>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  行政单位医疗</t>
  </si>
  <si>
    <t xml:space="preserve">    优抚对象医疗补助</t>
  </si>
  <si>
    <t xml:space="preserve">    城乡医疗救助</t>
  </si>
  <si>
    <t xml:space="preserve">  中医药</t>
  </si>
  <si>
    <t xml:space="preserve">    中医(民族医)药专项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</si>
  <si>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</si>
  <si>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</si>
  <si>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</si>
  <si>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</si>
  <si>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</si>
  <si>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食品安全事务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</si>
  <si>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</si>
  <si>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</si>
  <si>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</si>
  <si>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</si>
  <si>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环境保护管理事务</t>
  </si>
  <si>
    <t xml:space="preserve">  污染防治</t>
  </si>
  <si>
    <t xml:space="preserve">    大气</t>
  </si>
  <si>
    <t xml:space="preserve">    其他污染防治支出</t>
  </si>
  <si>
    <t xml:space="preserve">  自然生态保护</t>
  </si>
  <si>
    <t xml:space="preserve">    农村环境保护</t>
  </si>
  <si>
    <t xml:space="preserve">    其他自然生态保护支出</t>
  </si>
  <si>
    <t xml:space="preserve">  污染减排</t>
  </si>
  <si>
    <t xml:space="preserve">  城乡社区管理事务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</si>
  <si>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</si>
  <si>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</si>
  <si>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</si>
  <si>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城乡社区公共设施</t>
  </si>
  <si>
    <t xml:space="preserve">    其他城乡社区公共设施支出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</si>
  <si>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</si>
  <si>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</si>
  <si>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</si>
  <si>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</si>
  <si>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农业组织化与产业化经营</t>
  </si>
  <si>
    <t xml:space="preserve">    农村公益事业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</si>
  <si>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</si>
  <si>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</si>
  <si>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</si>
  <si>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  森林培育</t>
  </si>
  <si>
    <t xml:space="preserve">    森林生态效益补偿</t>
  </si>
  <si>
    <t xml:space="preserve">  水利</t>
  </si>
  <si>
    <t xml:space="preserve">    水利工程运行与维护</t>
  </si>
  <si>
    <t xml:space="preserve">    水资源节约管理与保护</t>
  </si>
  <si>
    <t xml:space="preserve">    防汛</t>
  </si>
  <si>
    <t xml:space="preserve">    农田水利</t>
  </si>
  <si>
    <t xml:space="preserve">    其他水利支出</t>
  </si>
  <si>
    <t xml:space="preserve">  扶贫</t>
  </si>
  <si>
    <t xml:space="preserve">    其他扶贫支出</t>
  </si>
  <si>
    <t xml:space="preserve">    对村民委员会和村党支部的补助</t>
  </si>
  <si>
    <t xml:space="preserve">  公路水路运输</t>
  </si>
  <si>
    <t xml:space="preserve">    公路养护</t>
  </si>
  <si>
    <t xml:space="preserve">    公路运输管理</t>
  </si>
  <si>
    <t xml:space="preserve">    其他公路水路运输支出</t>
  </si>
  <si>
    <t xml:space="preserve">  安全生产监管</t>
  </si>
  <si>
    <t xml:space="preserve">    其他安全生产监管支出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</si>
  <si>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</si>
  <si>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</si>
  <si>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</si>
  <si>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</si>
  <si>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</si>
  <si>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</si>
  <si>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旅游宣传</t>
  </si>
  <si>
    <t xml:space="preserve">    其他旅游业管理与服务支出</t>
  </si>
  <si>
    <t xml:space="preserve">  涉外发展服务支出</t>
  </si>
  <si>
    <t xml:space="preserve">    其他涉外发展服务支出</t>
  </si>
  <si>
    <t xml:space="preserve">    服务业基础设施建设</t>
  </si>
  <si>
    <t xml:space="preserve">  其他支出</t>
  </si>
  <si>
    <t xml:space="preserve">  海洋管理事务</t>
  </si>
  <si>
    <t xml:space="preserve">    海岛和海域保护</t>
  </si>
  <si>
    <t xml:space="preserve">  保障性安居工程支出</t>
  </si>
  <si>
    <t xml:space="preserve">    棚户区改造</t>
  </si>
  <si>
    <t xml:space="preserve">    公共租赁住房</t>
  </si>
  <si>
    <t xml:space="preserve">    其他保障性安居工程支出</t>
  </si>
  <si>
    <t xml:space="preserve">  粮油事务</t>
  </si>
  <si>
    <t xml:space="preserve">    粮食风险基金</t>
  </si>
  <si>
    <t xml:space="preserve">    其他粮油事务支出</t>
  </si>
  <si>
    <t xml:space="preserve">  地方政府一般债务付息支出</t>
  </si>
  <si>
    <t xml:space="preserve">    地方政府一般债券付息支出</t>
  </si>
  <si>
    <t xml:space="preserve">  地方政府一般债务发行费用支出</t>
  </si>
  <si>
    <t>上年决算数</t>
    <phoneticPr fontId="36" type="noConversion"/>
  </si>
  <si>
    <t>科目编码</t>
    <phoneticPr fontId="36" type="noConversion"/>
  </si>
  <si>
    <t>对个人和家庭的补助</t>
  </si>
  <si>
    <t xml:space="preserve">  其他工资福利支出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</si>
  <si>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</si>
  <si>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</si>
  <si>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</si>
  <si>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</si>
  <si>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</si>
  <si>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公务用车运行维护费</t>
  </si>
  <si>
    <t xml:space="preserve">  其他商品和服务支出</t>
  </si>
  <si>
    <t xml:space="preserve">  助学金</t>
  </si>
  <si>
    <t xml:space="preserve">  住房公积金</t>
  </si>
  <si>
    <t xml:space="preserve">  国内债务付息</t>
  </si>
  <si>
    <t xml:space="preserve">  国外债务付息</t>
  </si>
  <si>
    <t xml:space="preserve">  房屋建筑物购建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</si>
  <si>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</si>
  <si>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</si>
  <si>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</si>
  <si>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</si>
  <si>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 xml:space="preserve">  对社会保险基金补助</t>
  </si>
  <si>
    <t xml:space="preserve">  赠与</t>
  </si>
  <si>
    <t>无</t>
    <phoneticPr fontId="36" type="noConversion"/>
  </si>
  <si>
    <t>年终结余</t>
    <phoneticPr fontId="36" type="noConversion"/>
  </si>
  <si>
    <t>合计</t>
  </si>
  <si>
    <t>年终结余</t>
  </si>
  <si>
    <t xml:space="preserve">  增值税</t>
  </si>
  <si>
    <t xml:space="preserve">  营业税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</si>
  <si>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</si>
  <si>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</si>
  <si>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</si>
  <si>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</si>
  <si>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</si>
  <si>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</si>
  <si>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</si>
  <si>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</si>
  <si>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</si>
  <si>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</si>
  <si>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</si>
  <si>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</si>
  <si>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</si>
  <si>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</si>
  <si>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</si>
  <si>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</si>
  <si>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</si>
  <si>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</si>
  <si>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其他收入</t>
  </si>
  <si>
    <t xml:space="preserve">  上级补助收入</t>
  </si>
  <si>
    <t xml:space="preserve">  上年结余收入</t>
  </si>
  <si>
    <t xml:space="preserve">  债券转贷收入</t>
  </si>
  <si>
    <t xml:space="preserve">  待偿债置换一般债券上年结余</t>
  </si>
  <si>
    <t xml:space="preserve">  国债转贷收入、上年结余及转补助数</t>
  </si>
  <si>
    <t xml:space="preserve">  调入资金</t>
  </si>
  <si>
    <t xml:space="preserve">  调入预算稳定调节基金</t>
  </si>
  <si>
    <t>决算数为上
年决算数的%</t>
    <phoneticPr fontId="36" type="noConversion"/>
  </si>
  <si>
    <t>调整预算数</t>
    <phoneticPr fontId="36" type="noConversion"/>
  </si>
  <si>
    <t xml:space="preserve">  上解支出</t>
    <phoneticPr fontId="36" type="noConversion"/>
  </si>
  <si>
    <t xml:space="preserve">    返还性收入</t>
    <phoneticPr fontId="36" type="noConversion"/>
  </si>
  <si>
    <t xml:space="preserve">    一般性转移支付收入</t>
    <phoneticPr fontId="36" type="noConversion"/>
  </si>
  <si>
    <t xml:space="preserve">    专项转移支付收入</t>
    <phoneticPr fontId="36" type="noConversion"/>
  </si>
  <si>
    <t>决算数为预算数的%</t>
    <phoneticPr fontId="36" type="noConversion"/>
  </si>
  <si>
    <t>附表2-8</t>
    <phoneticPr fontId="36" type="noConversion"/>
  </si>
  <si>
    <t>附表2-9</t>
    <phoneticPr fontId="36" type="noConversion"/>
  </si>
  <si>
    <t xml:space="preserve">    （1）公务用车购置费</t>
    <phoneticPr fontId="36" type="noConversion"/>
  </si>
  <si>
    <t xml:space="preserve">    港口建设费收入</t>
  </si>
  <si>
    <t xml:space="preserve">    散装水泥专项资金收入</t>
  </si>
  <si>
    <t xml:space="preserve">    新型墙体材料专项基金收入</t>
  </si>
  <si>
    <t xml:space="preserve">    国家电影事业发展专项资金收入</t>
  </si>
  <si>
    <t xml:space="preserve">    新菜地开发建设基金收入</t>
  </si>
  <si>
    <t xml:space="preserve">    新增建设用地土地有偿使用费收入</t>
  </si>
  <si>
    <t xml:space="preserve">    城市公用事业附加收入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</si>
  <si>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</si>
  <si>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</si>
  <si>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</si>
  <si>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大中型水库库区基金收入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</si>
  <si>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</si>
  <si>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</si>
  <si>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</si>
  <si>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</si>
  <si>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</si>
  <si>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</si>
  <si>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</si>
  <si>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 xml:space="preserve">  调入资金</t>
    <phoneticPr fontId="36" type="noConversion"/>
  </si>
  <si>
    <t>上年决算数</t>
    <phoneticPr fontId="36" type="noConversion"/>
  </si>
  <si>
    <t xml:space="preserve">  政府性基金收入</t>
    <phoneticPr fontId="36" type="noConversion"/>
  </si>
  <si>
    <t xml:space="preserve">  补助收入</t>
    <phoneticPr fontId="36" type="noConversion"/>
  </si>
  <si>
    <t xml:space="preserve">  债务转贷收入 </t>
    <phoneticPr fontId="36" type="noConversion"/>
  </si>
  <si>
    <t xml:space="preserve">  上解收入</t>
    <phoneticPr fontId="36" type="noConversion"/>
  </si>
  <si>
    <t xml:space="preserve">  待偿债置换专项债券上年结余</t>
    <phoneticPr fontId="36" type="noConversion"/>
  </si>
  <si>
    <t xml:space="preserve">  上年结余</t>
    <phoneticPr fontId="36" type="noConversion"/>
  </si>
  <si>
    <r>
      <t>附表2</t>
    </r>
    <r>
      <rPr>
        <sz val="12"/>
        <rFont val="宋体"/>
        <family val="3"/>
        <charset val="134"/>
      </rPr>
      <t>-14</t>
    </r>
    <phoneticPr fontId="36" type="noConversion"/>
  </si>
  <si>
    <t>项目</t>
    <phoneticPr fontId="36" type="noConversion"/>
  </si>
  <si>
    <t>小计</t>
    <phoneticPr fontId="36" type="noConversion"/>
  </si>
  <si>
    <t>无</t>
    <phoneticPr fontId="36" type="noConversion"/>
  </si>
  <si>
    <t>上年决算数</t>
    <phoneticPr fontId="36" type="noConversion"/>
  </si>
  <si>
    <t>上年决算数</t>
    <phoneticPr fontId="36" type="noConversion"/>
  </si>
  <si>
    <t>附表2-17</t>
    <phoneticPr fontId="36" type="noConversion"/>
  </si>
  <si>
    <t xml:space="preserve">  其中：国有控股公司股利、股息收入</t>
    <phoneticPr fontId="36" type="noConversion"/>
  </si>
  <si>
    <t>国有资本经营预算转移支付收入</t>
    <phoneticPr fontId="36" type="noConversion"/>
  </si>
  <si>
    <t>其中：国有企业政策性补贴</t>
  </si>
  <si>
    <t>其中：资本性支出</t>
  </si>
  <si>
    <t>国有资本经营预算转移支付支出</t>
  </si>
  <si>
    <t>调出资金</t>
  </si>
  <si>
    <t xml:space="preserve">      改革性支出</t>
    <phoneticPr fontId="36" type="noConversion"/>
  </si>
  <si>
    <t xml:space="preserve">      其他金融国有资本经营预算支出</t>
    <phoneticPr fontId="36" type="noConversion"/>
  </si>
  <si>
    <t>其中：厂办大集体改革支出</t>
    <phoneticPr fontId="36" type="noConversion"/>
  </si>
  <si>
    <t xml:space="preserve">      “三供一业”移交补助支出</t>
    <phoneticPr fontId="36" type="noConversion"/>
  </si>
  <si>
    <t xml:space="preserve">      国有企业办职教幼教补助支出</t>
    <phoneticPr fontId="36" type="noConversion"/>
  </si>
  <si>
    <t xml:space="preserve">      国有企业办公共服务机构移交补助支出</t>
    <phoneticPr fontId="36" type="noConversion"/>
  </si>
  <si>
    <t xml:space="preserve">      国有企业退休人员社会化管理补助支出</t>
    <phoneticPr fontId="36" type="noConversion"/>
  </si>
  <si>
    <t xml:space="preserve">      国有企业棚户区改造支出</t>
    <phoneticPr fontId="36" type="noConversion"/>
  </si>
  <si>
    <t xml:space="preserve">      国有企业改革成本支出</t>
    <phoneticPr fontId="36" type="noConversion"/>
  </si>
  <si>
    <t xml:space="preserve">      离休干部医药补助支出</t>
    <phoneticPr fontId="36" type="noConversion"/>
  </si>
  <si>
    <t xml:space="preserve">      其他解决历史遗留问题及改革成本支出</t>
    <phoneticPr fontId="36" type="noConversion"/>
  </si>
  <si>
    <t xml:space="preserve">      公益性设施投资支出</t>
    <phoneticPr fontId="36" type="noConversion"/>
  </si>
  <si>
    <t>其中：国有经济结构调整支出</t>
    <phoneticPr fontId="36" type="noConversion"/>
  </si>
  <si>
    <t xml:space="preserve">      前瞻性战略性产业发展支出</t>
    <phoneticPr fontId="36" type="noConversion"/>
  </si>
  <si>
    <t xml:space="preserve">      生态环境保护支出</t>
    <phoneticPr fontId="36" type="noConversion"/>
  </si>
  <si>
    <t xml:space="preserve">      支持科技进步支出</t>
    <phoneticPr fontId="36" type="noConversion"/>
  </si>
  <si>
    <t xml:space="preserve">      保障国有经济安全支出</t>
    <phoneticPr fontId="36" type="noConversion"/>
  </si>
  <si>
    <t xml:space="preserve">      对外投资合作支出</t>
    <phoneticPr fontId="36" type="noConversion"/>
  </si>
  <si>
    <t xml:space="preserve">      其他国有企业资本金注入</t>
    <phoneticPr fontId="36" type="noConversion"/>
  </si>
  <si>
    <t>上年决算数</t>
    <phoneticPr fontId="36" type="noConversion"/>
  </si>
  <si>
    <t>（一）城乡居民基本医疗保险基金收入</t>
    <phoneticPr fontId="36" type="noConversion"/>
  </si>
  <si>
    <t>（二）新型农村合作医疗基金收入</t>
    <phoneticPr fontId="36" type="noConversion"/>
  </si>
  <si>
    <t>（三）城镇居民基本医疗保险基金收入</t>
    <phoneticPr fontId="36" type="noConversion"/>
  </si>
  <si>
    <t>上年决算数</t>
    <phoneticPr fontId="36" type="noConversion"/>
  </si>
  <si>
    <t>社会保险基金预算转移支付支出</t>
    <phoneticPr fontId="36" type="noConversion"/>
  </si>
  <si>
    <t>三、机关事业单位基本养老保险基金支出</t>
    <phoneticPr fontId="36" type="noConversion"/>
  </si>
  <si>
    <t>（一）城乡居民基本医疗保险基金支出</t>
    <phoneticPr fontId="36" type="noConversion"/>
  </si>
  <si>
    <t>（二）新型农村合作医疗基金支出</t>
    <phoneticPr fontId="36" type="noConversion"/>
  </si>
  <si>
    <t>（三）城镇居民基本医疗保险基金支出</t>
    <phoneticPr fontId="36" type="noConversion"/>
  </si>
  <si>
    <t>3、</t>
    <phoneticPr fontId="36" type="noConversion"/>
  </si>
  <si>
    <t>4、</t>
  </si>
  <si>
    <t>5、</t>
  </si>
  <si>
    <t>6、</t>
  </si>
  <si>
    <t>7、</t>
  </si>
  <si>
    <t>8、</t>
  </si>
  <si>
    <t>9、</t>
  </si>
  <si>
    <t>10、</t>
  </si>
  <si>
    <t>11、</t>
  </si>
  <si>
    <t>12、</t>
  </si>
  <si>
    <t>13、</t>
  </si>
  <si>
    <t>14、</t>
  </si>
  <si>
    <t>15、</t>
  </si>
  <si>
    <t xml:space="preserve">  捐赠收入</t>
    <phoneticPr fontId="36" type="noConversion"/>
  </si>
  <si>
    <t xml:space="preserve">  政府住房基金收入</t>
    <phoneticPr fontId="36" type="noConversion"/>
  </si>
  <si>
    <t>本级预算</t>
    <phoneticPr fontId="36" type="noConversion"/>
  </si>
  <si>
    <t>上级补助</t>
    <phoneticPr fontId="36" type="noConversion"/>
  </si>
  <si>
    <t>预算稳定调节基金</t>
    <phoneticPr fontId="36" type="noConversion"/>
  </si>
  <si>
    <t xml:space="preserve">  年终结余</t>
    <phoneticPr fontId="36" type="noConversion"/>
  </si>
  <si>
    <t xml:space="preserve">    人大代表履职能力提升</t>
  </si>
  <si>
    <t xml:space="preserve">    代表工作</t>
  </si>
  <si>
    <t xml:space="preserve">    社区矫正</t>
  </si>
  <si>
    <t xml:space="preserve">    城市中小学教学设施</t>
  </si>
  <si>
    <t xml:space="preserve">    博物馆</t>
  </si>
  <si>
    <t xml:space="preserve">    劳动人事争议调解仲裁</t>
  </si>
  <si>
    <t xml:space="preserve">    对机关事业单位基本养老保险基金的补助</t>
  </si>
  <si>
    <t xml:space="preserve">  特困人员救助供养</t>
  </si>
  <si>
    <t xml:space="preserve">    城市特困人员救助供养支出</t>
  </si>
  <si>
    <t xml:space="preserve">    财政对城乡居民基本医疗保险基金的补助</t>
  </si>
  <si>
    <t xml:space="preserve">    其他环境保护管理事务支出</t>
  </si>
  <si>
    <t xml:space="preserve">    统计监测与信息服务</t>
  </si>
  <si>
    <t xml:space="preserve">    水质监测</t>
  </si>
  <si>
    <t xml:space="preserve">    保障性住房租金补贴</t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</si>
  <si>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</si>
  <si>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</si>
  <si>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</si>
  <si>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</si>
  <si>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</si>
  <si>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 xml:space="preserve">  专用材料购置费</t>
  </si>
  <si>
    <t xml:space="preserve">  因公出国(境)费用</t>
  </si>
  <si>
    <t>机关资本性支出(一)</t>
  </si>
  <si>
    <t xml:space="preserve">  土地征迁补偿和安置支出</t>
  </si>
  <si>
    <t xml:space="preserve">  设备购置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</si>
  <si>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</si>
  <si>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</si>
  <si>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</si>
  <si>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</si>
  <si>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</si>
  <si>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</si>
  <si>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</si>
  <si>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</si>
  <si>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</si>
  <si>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</si>
  <si>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</si>
  <si>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</si>
  <si>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</si>
  <si>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</si>
  <si>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</si>
  <si>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</si>
  <si>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</si>
  <si>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</si>
  <si>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</si>
  <si>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</si>
  <si>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>债务利息及费用支出</t>
  </si>
  <si>
    <t xml:space="preserve">  国内债务发行费用</t>
  </si>
  <si>
    <t xml:space="preserve">  国外债务发行费用</t>
  </si>
  <si>
    <t xml:space="preserve">  国家赔偿费用支出</t>
  </si>
  <si>
    <t xml:space="preserve">  对民间非营利组织和群众性自治组织补贴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</si>
  <si>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</si>
  <si>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</si>
  <si>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</si>
  <si>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</si>
  <si>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</si>
  <si>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</si>
  <si>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</si>
  <si>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</si>
  <si>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</si>
  <si>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</si>
  <si>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</si>
  <si>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社会保险基金预算转移支付收入</t>
    <phoneticPr fontId="36" type="noConversion"/>
  </si>
  <si>
    <t>上年结转收入</t>
    <phoneticPr fontId="36" type="noConversion"/>
  </si>
  <si>
    <t>上年结转收入</t>
    <phoneticPr fontId="36" type="noConversion"/>
  </si>
  <si>
    <t>附表2-1：2019年度一般公共预算收入决算表</t>
  </si>
  <si>
    <t>附表2-2：2019年度一般公共预算支出决算表</t>
  </si>
  <si>
    <t>附表2-4：2019年度本级一般公共预算支出决算表</t>
  </si>
  <si>
    <t>附表2-5：2019年度本级一般公共预算支出决算功能分类明细表</t>
  </si>
  <si>
    <t>附表2-6：2019年度本级一般公共预算支出经济分类决算表</t>
  </si>
  <si>
    <t>附表2-7：2019年度本级一般公共预算基本支出经济分类决算表</t>
  </si>
  <si>
    <t>附表2-8：2019年度本级一般公共预算对下税收返还和转移支付决算表</t>
  </si>
  <si>
    <t>附表2-9：2019年度本级一般公共预算“三公”经费支出决算情况表</t>
  </si>
  <si>
    <t>附表2-12：2019年度本级政府性基金预算收入决算表</t>
  </si>
  <si>
    <t>附表2-13：2019年度本级政府性基金预算支出决算表</t>
  </si>
  <si>
    <t>附表2-14：2019年度本级政府性基金对下转移支付决算表</t>
  </si>
  <si>
    <t>附表2-17：2019年度本级国有资本经营预算收入决算表</t>
  </si>
  <si>
    <t>附表2-18：2019年度本级国有资本经营预算支出决算表</t>
  </si>
  <si>
    <t>附表2-21：2019年度本级社会保险基金预算收入决算表</t>
  </si>
  <si>
    <t>附表2-22：2019年度本级社会保险基金预算支出决算表</t>
  </si>
  <si>
    <t>2019年度一般公共预算收入决算表</t>
    <phoneticPr fontId="36" type="noConversion"/>
  </si>
  <si>
    <t xml:space="preserve">  环境保护税</t>
    <phoneticPr fontId="36" type="noConversion"/>
  </si>
  <si>
    <t xml:space="preserve">  其他税收收入</t>
    <phoneticPr fontId="36" type="noConversion"/>
  </si>
  <si>
    <t>2019年度一般公共预算支出决算表</t>
    <phoneticPr fontId="36" type="noConversion"/>
  </si>
  <si>
    <t>七、文化旅游体育与传媒支出</t>
  </si>
  <si>
    <t>九、卫生健康支出</t>
  </si>
  <si>
    <t>十八、自然资源海洋气象等支出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</si>
  <si>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</si>
  <si>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</si>
  <si>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</si>
  <si>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</si>
  <si>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</si>
  <si>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上年结转数</t>
    <phoneticPr fontId="36" type="noConversion"/>
  </si>
  <si>
    <t>2019年度本级一般公共预算支出决算表</t>
    <phoneticPr fontId="36" type="noConversion"/>
  </si>
  <si>
    <t>2019年度本级一般公共预算“三公”经费支出决算情况表</t>
    <phoneticPr fontId="36" type="noConversion"/>
  </si>
  <si>
    <t xml:space="preserve">  人大事务</t>
  </si>
  <si>
    <t xml:space="preserve">    专项普查活动</t>
  </si>
  <si>
    <t xml:space="preserve">    审计业务</t>
  </si>
  <si>
    <t xml:space="preserve">    其他审计事务支出</t>
  </si>
  <si>
    <t xml:space="preserve">  知识产权事务</t>
  </si>
  <si>
    <t xml:space="preserve">    其他知识产权事务支出</t>
  </si>
  <si>
    <t xml:space="preserve">  港澳台事务</t>
  </si>
  <si>
    <t xml:space="preserve">    其他港澳台事务支出</t>
  </si>
  <si>
    <t xml:space="preserve">    其他宣传事务支出</t>
  </si>
  <si>
    <t xml:space="preserve">    宗教事务</t>
  </si>
  <si>
    <t xml:space="preserve">  市场监督管理事务</t>
  </si>
  <si>
    <t xml:space="preserve">    市场监督管理专项</t>
  </si>
  <si>
    <t xml:space="preserve">    市场监管执法</t>
  </si>
  <si>
    <t xml:space="preserve">    其他市场监督管理事务</t>
  </si>
  <si>
    <t xml:space="preserve">    农村中小学教学设施</t>
  </si>
  <si>
    <t xml:space="preserve">    高技术研究</t>
  </si>
  <si>
    <t xml:space="preserve">  科技重大项目</t>
  </si>
  <si>
    <t xml:space="preserve">    科技重大专项</t>
  </si>
  <si>
    <t xml:space="preserve">  文化和旅游</t>
  </si>
  <si>
    <t xml:space="preserve">    文化和旅游市场管理</t>
  </si>
  <si>
    <t xml:space="preserve">    其他文化和旅游支出</t>
  </si>
  <si>
    <t xml:space="preserve">    文物保护</t>
  </si>
  <si>
    <t xml:space="preserve">    体育竞赛</t>
  </si>
  <si>
    <t xml:space="preserve">    其他体育支出</t>
  </si>
  <si>
    <t xml:space="preserve">  新闻出版电影</t>
  </si>
  <si>
    <t xml:space="preserve">    其他新闻出版电影支出</t>
  </si>
  <si>
    <t xml:space="preserve">  广播电视</t>
  </si>
  <si>
    <t xml:space="preserve">    其他广播电视支出</t>
  </si>
  <si>
    <t xml:space="preserve">    宣传文化发展专项支出</t>
  </si>
  <si>
    <t xml:space="preserve">    未归口管理的行政单位离退休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</si>
  <si>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</si>
  <si>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</si>
  <si>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</si>
  <si>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</si>
  <si>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高技能人才培养补助</t>
  </si>
  <si>
    <t xml:space="preserve">    死亡抚恤</t>
  </si>
  <si>
    <t xml:space="preserve">    农村籍退役士兵老年生活补助</t>
  </si>
  <si>
    <t xml:space="preserve">    其他城市生活救助</t>
  </si>
  <si>
    <t xml:space="preserve">  退役军人管理事务</t>
  </si>
  <si>
    <t xml:space="preserve">  卫生健康管理事务</t>
  </si>
  <si>
    <t xml:space="preserve">    其他卫生健康管理事务支出</t>
  </si>
  <si>
    <t xml:space="preserve">    生态环境监测与信息</t>
  </si>
  <si>
    <t xml:space="preserve">    生态环境执法监察</t>
  </si>
  <si>
    <t xml:space="preserve">  能源管理事务</t>
  </si>
  <si>
    <t xml:space="preserve">    能源科技装备</t>
  </si>
  <si>
    <t xml:space="preserve">  林业和草原</t>
  </si>
  <si>
    <t xml:space="preserve">    森林资源管理</t>
  </si>
  <si>
    <t xml:space="preserve">    执法与监督</t>
  </si>
  <si>
    <t xml:space="preserve">    防灾减灾</t>
  </si>
  <si>
    <t xml:space="preserve">    其他林业和草原支出</t>
  </si>
  <si>
    <t xml:space="preserve">    水利工程建设</t>
  </si>
  <si>
    <t xml:space="preserve">  金融发展支出</t>
  </si>
  <si>
    <t xml:space="preserve">    其他金融发展支出</t>
  </si>
  <si>
    <t xml:space="preserve">  自然资源事务</t>
  </si>
  <si>
    <t xml:space="preserve">  应急管理事务</t>
  </si>
  <si>
    <t xml:space="preserve">    其他应急管理支出</t>
  </si>
  <si>
    <t>合计</t>
    <phoneticPr fontId="36" type="noConversion"/>
  </si>
  <si>
    <t>一、一般公共服务支出</t>
    <phoneticPr fontId="36" type="noConversion"/>
  </si>
  <si>
    <t>二、国防支出</t>
    <phoneticPr fontId="36" type="noConversion"/>
  </si>
  <si>
    <t>三、公共安全支出</t>
    <phoneticPr fontId="36" type="noConversion"/>
  </si>
  <si>
    <t>四、教育支出</t>
    <phoneticPr fontId="36" type="noConversion"/>
  </si>
  <si>
    <t>五、科学技术支出</t>
    <phoneticPr fontId="36" type="noConversion"/>
  </si>
  <si>
    <t>六、文化旅游体育与传媒支出</t>
    <phoneticPr fontId="36" type="noConversion"/>
  </si>
  <si>
    <t>七、社会保障和就业支出</t>
    <phoneticPr fontId="36" type="noConversion"/>
  </si>
  <si>
    <t>八、卫生健康支出</t>
    <phoneticPr fontId="36" type="noConversion"/>
  </si>
  <si>
    <t>九、节能环保支出</t>
    <phoneticPr fontId="36" type="noConversion"/>
  </si>
  <si>
    <t>十、城乡社区支出</t>
    <phoneticPr fontId="36" type="noConversion"/>
  </si>
  <si>
    <t>十一、农林水支出</t>
    <phoneticPr fontId="36" type="noConversion"/>
  </si>
  <si>
    <t>十二、交通运输支出</t>
    <phoneticPr fontId="36" type="noConversion"/>
  </si>
  <si>
    <t>十三、资源勘探信息等支出</t>
    <phoneticPr fontId="36" type="noConversion"/>
  </si>
  <si>
    <t>十四、商业服务业等支出</t>
    <phoneticPr fontId="36" type="noConversion"/>
  </si>
  <si>
    <t>十五、金融支出</t>
    <phoneticPr fontId="36" type="noConversion"/>
  </si>
  <si>
    <t>十六、自然资源海洋气象等支出</t>
    <phoneticPr fontId="36" type="noConversion"/>
  </si>
  <si>
    <t>十七、住房保障支出</t>
    <phoneticPr fontId="36" type="noConversion"/>
  </si>
  <si>
    <t>十八、粮油物资储备支出</t>
    <phoneticPr fontId="36" type="noConversion"/>
  </si>
  <si>
    <t>十九、灾害防治及应急管理支出</t>
    <phoneticPr fontId="36" type="noConversion"/>
  </si>
  <si>
    <t>二十一、债务付息支出</t>
    <phoneticPr fontId="36" type="noConversion"/>
  </si>
  <si>
    <t>二十二、债务发行费用支出</t>
    <phoneticPr fontId="36" type="noConversion"/>
  </si>
  <si>
    <t>二十、其他支出</t>
  </si>
  <si>
    <t xml:space="preserve">  其他支出</t>
    <phoneticPr fontId="36" type="noConversion"/>
  </si>
  <si>
    <t xml:space="preserve">    其他支出</t>
    <phoneticPr fontId="36" type="noConversion"/>
  </si>
  <si>
    <t xml:space="preserve">  其他共产党事务支出</t>
  </si>
  <si>
    <t xml:space="preserve">  其他公共安全支出</t>
  </si>
  <si>
    <t xml:space="preserve">  其他教育支出</t>
  </si>
  <si>
    <t xml:space="preserve">  其他科学技术支出</t>
  </si>
  <si>
    <t xml:space="preserve">  其他文化体育与传媒支出</t>
  </si>
  <si>
    <t xml:space="preserve">  其他社会保障和就业支出</t>
  </si>
  <si>
    <t xml:space="preserve">  老龄卫生健康事务</t>
  </si>
  <si>
    <t xml:space="preserve">  其他卫生健康支出</t>
  </si>
  <si>
    <t xml:space="preserve">  其他节能环保支出</t>
  </si>
  <si>
    <t xml:space="preserve">  城乡社区规划与管理</t>
  </si>
  <si>
    <t xml:space="preserve">  城乡社区环境卫生</t>
  </si>
  <si>
    <t xml:space="preserve">  其他农林水支出</t>
  </si>
  <si>
    <t xml:space="preserve">  其他资源勘探信息等支出</t>
  </si>
  <si>
    <t xml:space="preserve">  其他商业服务业等支出</t>
  </si>
  <si>
    <t xml:space="preserve">  其他金融支出</t>
  </si>
  <si>
    <t xml:space="preserve">    其他公共安全支出</t>
  </si>
  <si>
    <t xml:space="preserve">    其他教育支出</t>
  </si>
  <si>
    <t xml:space="preserve">    其他科学技术支出</t>
  </si>
  <si>
    <t xml:space="preserve">    其他文化体育与传媒支出</t>
  </si>
  <si>
    <t xml:space="preserve">    其他社会保障和就业支出</t>
  </si>
  <si>
    <t xml:space="preserve">    老龄卫生健康事务</t>
  </si>
  <si>
    <t xml:space="preserve">    其他卫生健康支出</t>
  </si>
  <si>
    <t xml:space="preserve">    其他节能环保支出</t>
  </si>
  <si>
    <t xml:space="preserve">    城乡社区规划与管理</t>
  </si>
  <si>
    <t xml:space="preserve">    城乡社区环境卫生</t>
  </si>
  <si>
    <t xml:space="preserve">    其他农林水支出</t>
  </si>
  <si>
    <t xml:space="preserve">    其他资源勘探信息等支出</t>
  </si>
  <si>
    <t xml:space="preserve">    其他商业服务业等支出</t>
  </si>
  <si>
    <t xml:space="preserve">    其他金融支出</t>
  </si>
  <si>
    <t>2019年度本级一般公共预算支出决算功能分类明细表</t>
    <phoneticPr fontId="36" type="noConversion"/>
  </si>
  <si>
    <t>2019年度本级一般公共预算支出经济分类决算表</t>
    <phoneticPr fontId="36" type="noConversion"/>
  </si>
  <si>
    <t>决算数</t>
    <phoneticPr fontId="36" type="noConversion"/>
  </si>
  <si>
    <t>决算数</t>
    <phoneticPr fontId="36" type="noConversion"/>
  </si>
  <si>
    <t>2019年度本级一般公共预算基本支出经济分类决算表</t>
    <phoneticPr fontId="36" type="noConversion"/>
  </si>
  <si>
    <t>2019年度本级一般公共预算对下税收返还和转移支付决算表</t>
    <phoneticPr fontId="36" type="noConversion"/>
  </si>
  <si>
    <t>说明:2019年一般公共预算支出155154万元，全部在区本级列支，没有安排对下转移支付补助。</t>
    <phoneticPr fontId="36" type="noConversion"/>
  </si>
  <si>
    <t xml:space="preserve">  1．因公出国（境）费</t>
    <phoneticPr fontId="36" type="noConversion"/>
  </si>
  <si>
    <t>2.经汇总，本级2019年使用一般公共预算拨款安排的“三公”经费决算数为109万元，比上年决算数减少186万元，下降63.1%。其中，因公出国（境）经费5万元，比上年决算数减少8万元，下降61.5%；公务接待费13万元，比上年决算数减少3万元，下降18.8%；公务用车购置经费20万元，比上年决算数增加20万元；公务用车运行经费71万元，比上年决算数减少195万元，下降73.3%。“三公”经费决算下降的主要原因是控制因公出国（境）费、接待费，进一步加强对车辆的管理。</t>
    <phoneticPr fontId="36" type="noConversion"/>
  </si>
  <si>
    <t>2019年度本级政府性基金预算收入决算表</t>
    <phoneticPr fontId="36" type="noConversion"/>
  </si>
  <si>
    <t>决算数为
预算数的%</t>
    <phoneticPr fontId="36" type="noConversion"/>
  </si>
  <si>
    <r>
      <t>2019</t>
    </r>
    <r>
      <rPr>
        <b/>
        <sz val="18"/>
        <rFont val="黑体"/>
        <family val="3"/>
        <charset val="134"/>
      </rPr>
      <t>年度本级政府性基金预算支出决算表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</si>
  <si>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基础设施建设和经济发展</t>
    </r>
  </si>
  <si>
    <r>
      <t xml:space="preserve">  </t>
    </r>
    <r>
      <rPr>
        <b/>
        <sz val="12"/>
        <rFont val="楷体"/>
        <family val="3"/>
        <charset val="134"/>
      </rPr>
      <t>大中型水库库区基金及对应专项债务收入安排的支出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</si>
  <si>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地方政府专项债务付息支出</t>
    </r>
  </si>
  <si>
    <r>
      <t xml:space="preserve">  </t>
    </r>
    <r>
      <rPr>
        <b/>
        <sz val="12"/>
        <rFont val="楷体"/>
        <family val="3"/>
        <charset val="134"/>
      </rPr>
      <t>地方政府专项债务发行费用支出</t>
    </r>
  </si>
  <si>
    <r>
      <t xml:space="preserve">    </t>
    </r>
    <r>
      <rPr>
        <sz val="12"/>
        <rFont val="仿宋"/>
        <family val="3"/>
        <charset val="134"/>
      </rPr>
      <t>国有土地使用权出让债务发行费用支出</t>
    </r>
  </si>
  <si>
    <r>
      <t xml:space="preserve">    </t>
    </r>
    <r>
      <rPr>
        <sz val="12"/>
        <rFont val="仿宋"/>
        <family val="3"/>
        <charset val="134"/>
      </rPr>
      <t>土地储备专项债券发行费用支出</t>
    </r>
  </si>
  <si>
    <r>
      <rPr>
        <b/>
        <sz val="12"/>
        <rFont val="黑体"/>
        <family val="3"/>
        <charset val="134"/>
      </rPr>
      <t>一、文化旅游体育与传媒支出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</si>
  <si>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国家电影事业发展专项资金安排的支出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</si>
  <si>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资助国产影片放映</t>
    </r>
    <phoneticPr fontId="36" type="noConversion"/>
  </si>
  <si>
    <r>
      <rPr>
        <b/>
        <sz val="12"/>
        <rFont val="黑体"/>
        <family val="3"/>
        <charset val="134"/>
      </rPr>
      <t>二、社会保障和就业支出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</si>
  <si>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大中型水库移民后期扶持基金支出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</si>
  <si>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移民补助</t>
    </r>
    <phoneticPr fontId="36" type="noConversion"/>
  </si>
  <si>
    <r>
      <rPr>
        <b/>
        <sz val="12"/>
        <rFont val="黑体"/>
        <family val="3"/>
        <charset val="134"/>
      </rPr>
      <t>三、国有土地使用权出让相关支出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</si>
  <si>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国有土地使用权出让收入及对应专项债务收入安排的支出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</si>
  <si>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征地和拆迁补偿支出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</si>
  <si>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城市建设支出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</si>
  <si>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补助被征地农民支出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</si>
  <si>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廉租住房支出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</si>
  <si>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城市基础设施配套费及对应专项债务收入安排的支出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</si>
  <si>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城市公共设施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</si>
  <si>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其他城市基础设施配套费安排的支出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</si>
  <si>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土地储备专项债券收入安排的支出</t>
    </r>
    <r>
      <rPr>
        <b/>
        <sz val="12"/>
        <rFont val="Times New Roman"/>
        <family val="1"/>
      </rPr>
      <t xml:space="preserve">  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</si>
  <si>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棚户区改造专项债券收入安排的支出</t>
    </r>
    <r>
      <rPr>
        <b/>
        <sz val="12"/>
        <rFont val="Times New Roman"/>
        <family val="1"/>
      </rPr>
      <t xml:space="preserve">  </t>
    </r>
    <phoneticPr fontId="36" type="noConversion"/>
  </si>
  <si>
    <r>
      <rPr>
        <b/>
        <sz val="12"/>
        <rFont val="黑体"/>
        <family val="3"/>
        <charset val="134"/>
      </rPr>
      <t>四、农林水支出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</si>
  <si>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基础设施建设和经济发展</t>
    </r>
    <phoneticPr fontId="36" type="noConversion"/>
  </si>
  <si>
    <r>
      <rPr>
        <b/>
        <sz val="12"/>
        <rFont val="黑体"/>
        <family val="3"/>
        <charset val="134"/>
      </rPr>
      <t>五、其他支出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</si>
  <si>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彩票公益金及对应专项债务收入安排的支出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</si>
  <si>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用于社会福利的彩票公益金支出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</si>
  <si>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用于体育事业的彩票公益金支出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</si>
  <si>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用于教育事业的彩票公益金支出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</si>
  <si>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用于残疾人事业的彩票公益金支出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</si>
  <si>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用于其他社会公益事业的彩票公益金支出</t>
    </r>
    <phoneticPr fontId="36" type="noConversion"/>
  </si>
  <si>
    <r>
      <t xml:space="preserve">  </t>
    </r>
    <r>
      <rPr>
        <b/>
        <sz val="12"/>
        <rFont val="楷体"/>
        <family val="3"/>
        <charset val="134"/>
      </rPr>
      <t>其他政府性基金及对应专项债务收入安排的支出</t>
    </r>
    <phoneticPr fontId="36" type="noConversion"/>
  </si>
  <si>
    <r>
      <rPr>
        <b/>
        <sz val="12"/>
        <rFont val="黑体"/>
        <family val="3"/>
        <charset val="134"/>
      </rPr>
      <t>六、债务付息支出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</si>
  <si>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国有土地使用权出让债务付息支出</t>
    </r>
    <phoneticPr fontId="36" type="noConversion"/>
  </si>
  <si>
    <r>
      <rPr>
        <b/>
        <sz val="12"/>
        <rFont val="黑体"/>
        <family val="3"/>
        <charset val="134"/>
      </rPr>
      <t>七、债务发行费用支出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</si>
  <si>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棚户区改造专项债券发行费用支出</t>
    </r>
    <phoneticPr fontId="36" type="noConversion"/>
  </si>
  <si>
    <r>
      <rPr>
        <b/>
        <sz val="12"/>
        <rFont val="黑体"/>
        <family val="3"/>
        <charset val="134"/>
      </rPr>
      <t>本年支出小计</t>
    </r>
    <phoneticPr fontId="36" type="noConversion"/>
  </si>
  <si>
    <r>
      <rPr>
        <b/>
        <sz val="12"/>
        <rFont val="黑体"/>
        <family val="3"/>
        <charset val="134"/>
      </rPr>
      <t>债务还本支出</t>
    </r>
    <phoneticPr fontId="36" type="noConversion"/>
  </si>
  <si>
    <r>
      <rPr>
        <b/>
        <sz val="12"/>
        <rFont val="黑体"/>
        <family val="3"/>
        <charset val="134"/>
      </rPr>
      <t>转移性支出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</si>
  <si>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上解支出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</si>
  <si>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补助支出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</si>
  <si>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债务转贷支出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</si>
  <si>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调出资金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</si>
  <si>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待偿债置换专项债券结余</t>
    </r>
    <phoneticPr fontId="36" type="noConversion"/>
  </si>
  <si>
    <r>
      <t xml:space="preserve">    </t>
    </r>
    <r>
      <rPr>
        <sz val="12"/>
        <rFont val="仿宋"/>
        <family val="3"/>
        <charset val="134"/>
      </rPr>
      <t>年终结余</t>
    </r>
    <phoneticPr fontId="36" type="noConversion"/>
  </si>
  <si>
    <r>
      <rPr>
        <b/>
        <sz val="12"/>
        <rFont val="黑体"/>
        <family val="3"/>
        <charset val="134"/>
      </rPr>
      <t>支出合计</t>
    </r>
    <phoneticPr fontId="36" type="noConversion"/>
  </si>
  <si>
    <r>
      <rPr>
        <sz val="12"/>
        <rFont val="宋体"/>
        <family val="3"/>
        <charset val="134"/>
      </rPr>
      <t>附表</t>
    </r>
    <r>
      <rPr>
        <sz val="12"/>
        <rFont val="Times New Roman"/>
        <family val="1"/>
      </rPr>
      <t>2-13</t>
    </r>
    <phoneticPr fontId="36" type="noConversion"/>
  </si>
  <si>
    <r>
      <rPr>
        <sz val="12"/>
        <rFont val="宋体"/>
        <family val="3"/>
        <charset val="134"/>
      </rPr>
      <t>单位：万元</t>
    </r>
    <phoneticPr fontId="36" type="noConversion"/>
  </si>
  <si>
    <r>
      <rPr>
        <sz val="12"/>
        <rFont val="宋体"/>
        <family val="3"/>
        <charset val="134"/>
      </rPr>
      <t>预算科目</t>
    </r>
  </si>
  <si>
    <r>
      <rPr>
        <sz val="12"/>
        <rFont val="宋体"/>
        <family val="3"/>
        <charset val="134"/>
      </rPr>
      <t>调整预算数</t>
    </r>
    <phoneticPr fontId="36" type="noConversion"/>
  </si>
  <si>
    <r>
      <rPr>
        <sz val="12"/>
        <rFont val="宋体"/>
        <family val="3"/>
        <charset val="134"/>
      </rPr>
      <t>决算数</t>
    </r>
  </si>
  <si>
    <r>
      <rPr>
        <sz val="12"/>
        <rFont val="宋体"/>
        <family val="3"/>
        <charset val="134"/>
      </rPr>
      <t>决算数为
预算数的</t>
    </r>
    <r>
      <rPr>
        <sz val="12"/>
        <rFont val="Times New Roman"/>
        <family val="1"/>
      </rPr>
      <t>%</t>
    </r>
    <phoneticPr fontId="36" type="noConversion"/>
  </si>
  <si>
    <r>
      <rPr>
        <sz val="12"/>
        <rFont val="宋体"/>
        <family val="3"/>
        <charset val="134"/>
      </rPr>
      <t>决算数为上年决算数的</t>
    </r>
    <r>
      <rPr>
        <sz val="12"/>
        <rFont val="Times New Roman"/>
        <family val="1"/>
      </rPr>
      <t>%</t>
    </r>
    <phoneticPr fontId="36" type="noConversion"/>
  </si>
  <si>
    <r>
      <rPr>
        <sz val="12"/>
        <rFont val="宋体"/>
        <family val="3"/>
        <charset val="134"/>
      </rPr>
      <t>上年决算数</t>
    </r>
    <phoneticPr fontId="36" type="noConversion"/>
  </si>
  <si>
    <r>
      <rPr>
        <sz val="12"/>
        <rFont val="宋体"/>
        <family val="3"/>
        <charset val="134"/>
      </rPr>
      <t>科目编码</t>
    </r>
    <phoneticPr fontId="36" type="noConversion"/>
  </si>
  <si>
    <t>2019年度本级政府性基金对下转移支付决算表</t>
    <phoneticPr fontId="36" type="noConversion"/>
  </si>
  <si>
    <t>说明：2019年政府性基金支出148547万元，全部在区本级列支，没有安排对下转移支付补助。</t>
    <phoneticPr fontId="36" type="noConversion"/>
  </si>
  <si>
    <t>2019年度本级国有资本经营预算收入决算表</t>
    <phoneticPr fontId="36" type="noConversion"/>
  </si>
  <si>
    <t>2019年度本级国有资本经营预算支出决算表</t>
    <phoneticPr fontId="36" type="noConversion"/>
  </si>
  <si>
    <t>2019年度本级社会保险基金预算收入决算表</t>
    <phoneticPr fontId="36" type="noConversion"/>
  </si>
  <si>
    <t>决算数为上年决算数%</t>
    <phoneticPr fontId="36" type="noConversion"/>
  </si>
  <si>
    <t>2019年度本级社会保险基金预算支出决算表</t>
    <phoneticPr fontId="36" type="noConversion"/>
  </si>
  <si>
    <t>（一）一般公共服务支出</t>
  </si>
  <si>
    <t>（二）国防支出</t>
  </si>
  <si>
    <t>（三）公共安全支出</t>
  </si>
  <si>
    <t>（四）教育支出</t>
  </si>
  <si>
    <t>（五）科学技术支出</t>
  </si>
  <si>
    <t>（六）文化旅游体育与传媒支出</t>
  </si>
  <si>
    <t>（七）社会保障和就业支出</t>
  </si>
  <si>
    <t>（八）卫生健康支出</t>
  </si>
  <si>
    <t>（九）节能环保支出</t>
  </si>
  <si>
    <t>（十）城乡社区支出</t>
  </si>
  <si>
    <t>（十一）农林水支出</t>
  </si>
  <si>
    <t>（十二）交通运输支出</t>
  </si>
  <si>
    <t>（十三）资源勘探信息等支出</t>
  </si>
  <si>
    <t>（十四）商业服务业等支出</t>
  </si>
  <si>
    <t>（十五）金融支出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</si>
  <si>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</si>
  <si>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</si>
  <si>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</si>
  <si>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</si>
  <si>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（二十）其他支出</t>
  </si>
  <si>
    <t>（二十一）债务付息支出</t>
  </si>
  <si>
    <t>（二十二）债务发行费用支出</t>
  </si>
  <si>
    <t xml:space="preserve">  农村综合改革</t>
    <phoneticPr fontId="36" type="noConversion"/>
  </si>
  <si>
    <t>1．人大事务</t>
  </si>
  <si>
    <t>2．政协事务</t>
  </si>
  <si>
    <t>3．政府办公厅(室)及相关机构事务</t>
  </si>
  <si>
    <t>4．发展与改革事务</t>
  </si>
  <si>
    <t>5．统计信息事务</t>
  </si>
  <si>
    <t>6．财政事务</t>
  </si>
  <si>
    <t>7．审计事务</t>
  </si>
  <si>
    <t>8．人力资源事务</t>
  </si>
  <si>
    <t>9．纪检监察事务</t>
  </si>
  <si>
    <t>10．商贸事务</t>
  </si>
  <si>
    <t>11．知识产权事务</t>
  </si>
  <si>
    <t>12．工商行政管理事务</t>
  </si>
  <si>
    <t>13．民族事务</t>
  </si>
  <si>
    <t>14．宗教事务</t>
  </si>
  <si>
    <t>15．港澳台事务</t>
  </si>
  <si>
    <t>16．档案事务</t>
  </si>
  <si>
    <t>17．民主党派及工商联事务</t>
  </si>
  <si>
    <t>18．群众团体事务</t>
  </si>
  <si>
    <t>19．党委办公厅(室)及相关机构事务</t>
  </si>
  <si>
    <t>20．组织事务</t>
  </si>
  <si>
    <t>21．宣传事务</t>
  </si>
  <si>
    <t>22．统战事务</t>
  </si>
  <si>
    <t>23．其他共产党事务支出</t>
  </si>
  <si>
    <t>24．市场监督管理事务</t>
  </si>
  <si>
    <t>1．国防动员</t>
  </si>
  <si>
    <t>1．公安</t>
  </si>
  <si>
    <t>2．检察</t>
  </si>
  <si>
    <t>3．法院</t>
  </si>
  <si>
    <t>4．司法</t>
  </si>
  <si>
    <t>5．其他公共安全支出</t>
  </si>
  <si>
    <t>1．教育管理事务</t>
  </si>
  <si>
    <t>2．普通教育</t>
  </si>
  <si>
    <t>3．职业教育</t>
  </si>
  <si>
    <t>4．成人教育</t>
  </si>
  <si>
    <t>5．特殊教育</t>
  </si>
  <si>
    <t>6．进修及培训</t>
  </si>
  <si>
    <t>7．教育费附加安排的支出</t>
  </si>
  <si>
    <t>8．其他教育支出</t>
  </si>
  <si>
    <t>1．科学技术管理事务</t>
  </si>
  <si>
    <t>2．应用研究</t>
  </si>
  <si>
    <t>3．技术研究与开发</t>
  </si>
  <si>
    <t>4．科技条件与服务</t>
  </si>
  <si>
    <t>5．科学技术普及</t>
  </si>
  <si>
    <t>6．科技重大项目</t>
  </si>
  <si>
    <t>7．其他科学技术支出</t>
  </si>
  <si>
    <t>1．文化和旅游</t>
  </si>
  <si>
    <t>2．文物</t>
  </si>
  <si>
    <t>3．体育</t>
  </si>
  <si>
    <t>4．新闻出版广播影视</t>
  </si>
  <si>
    <t>5．新闻出版电影</t>
  </si>
  <si>
    <t>6．广播电视</t>
  </si>
  <si>
    <t>7．其他文化体育与传媒支出</t>
  </si>
  <si>
    <t>1．人力资源和社会保障管理事务</t>
  </si>
  <si>
    <t>2．民政管理事务</t>
  </si>
  <si>
    <t>3．行政事业单位离退休</t>
  </si>
  <si>
    <t>4．就业补助</t>
  </si>
  <si>
    <t>5．抚恤</t>
  </si>
  <si>
    <t>6．退役安置</t>
  </si>
  <si>
    <t>7．社会福利</t>
  </si>
  <si>
    <t>8．残疾人事业</t>
  </si>
  <si>
    <t>9．自然灾害生活救助</t>
  </si>
  <si>
    <t>10．红十字事业</t>
  </si>
  <si>
    <t>11．最低生活保障</t>
  </si>
  <si>
    <t>12．临时救助</t>
  </si>
  <si>
    <t>13．特困人员救助供养</t>
  </si>
  <si>
    <t>14．其他生活救助</t>
  </si>
  <si>
    <t>15．财政对基本养老保险基金的补助</t>
  </si>
  <si>
    <t>16．退役军人管理事务</t>
  </si>
  <si>
    <t>17．其他社会保障和就业支出</t>
  </si>
  <si>
    <t>1．卫生健康管理事务</t>
  </si>
  <si>
    <t>2．基层医疗卫生机构</t>
  </si>
  <si>
    <t>3．公共卫生</t>
  </si>
  <si>
    <t>4．中医药</t>
  </si>
  <si>
    <t>5．计划生育事务</t>
  </si>
  <si>
    <t>6．食品和药品监督管理事务</t>
  </si>
  <si>
    <t>7．行政事业单位医疗</t>
  </si>
  <si>
    <t>8．财政对基本医疗保险基金的补助</t>
  </si>
  <si>
    <t>9．医疗救助</t>
  </si>
  <si>
    <t>10．优抚对象医疗</t>
  </si>
  <si>
    <t>11．老龄卫生健康事务</t>
  </si>
  <si>
    <t>12．其他卫生健康支出</t>
  </si>
  <si>
    <t>1．环境保护管理事务</t>
  </si>
  <si>
    <t>2．污染防治</t>
  </si>
  <si>
    <t>3．自然生态保护</t>
  </si>
  <si>
    <t>4．污染减排</t>
  </si>
  <si>
    <t>5．能源管理事务</t>
  </si>
  <si>
    <t>6．其他节能环保支出</t>
  </si>
  <si>
    <t>1．城乡社区管理事务</t>
  </si>
  <si>
    <t>2．城乡社区规划与管理</t>
  </si>
  <si>
    <t>3．城乡社区公共设施</t>
  </si>
  <si>
    <t>4．城乡社区环境卫生</t>
  </si>
  <si>
    <t>1．农业</t>
  </si>
  <si>
    <t>2．林业和草原</t>
  </si>
  <si>
    <t>3．水利</t>
  </si>
  <si>
    <t>4．扶贫</t>
  </si>
  <si>
    <t>5．农村综合改革</t>
  </si>
  <si>
    <t>6．其他农林水支出</t>
  </si>
  <si>
    <t>1．公路水路运输</t>
  </si>
  <si>
    <t>1．安全生产监管</t>
  </si>
  <si>
    <t>2．支持中小企业发展和管理支出</t>
  </si>
  <si>
    <t>3．其他资源勘探信息等支出</t>
  </si>
  <si>
    <t>1．商业流通事务</t>
  </si>
  <si>
    <t>2．旅游业管理与服务支出</t>
  </si>
  <si>
    <t>3．涉外发展服务支出</t>
  </si>
  <si>
    <t>4．其他商业服务业等支出</t>
  </si>
  <si>
    <t>1．金融发展支出</t>
  </si>
  <si>
    <t>2．其他金融支出</t>
  </si>
  <si>
    <t>1．自然资源事务</t>
  </si>
  <si>
    <t>2．海洋管理事务</t>
  </si>
  <si>
    <t>1．保障性安居工程支出</t>
  </si>
  <si>
    <t>1．粮油事务</t>
  </si>
  <si>
    <t>1．应急管理事务</t>
  </si>
  <si>
    <t>1．其他支出</t>
  </si>
  <si>
    <t>1．地方政府一般债务付息支出</t>
  </si>
  <si>
    <t>1．地方政府一般债务发行费用支出</t>
  </si>
  <si>
    <t>2019年度政府决算公开表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</si>
</sst>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#,##0.00_ "/>
    <numFmt numFmtId="191" formatCode="0_ "/>
    <numFmt numFmtId="192" formatCode="0.0_ "/>
    <numFmt numFmtId="193" formatCode="#,##0.0_ "/>
  </numFmts>
  <fonts count="9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sz val="8"/>
      <name val="Times New Roman"/>
      <family val="1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sz val="20"/>
      <name val="方正小标宋_GBK"/>
      <family val="4"/>
      <charset val="134"/>
    </font>
    <font>
      <sz val="14"/>
      <name val="仿宋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b/>
      <sz val="12"/>
      <color indexed="8"/>
      <name val="宋体"/>
      <family val="3"/>
      <charset val="134"/>
      <scheme val="major"/>
    </font>
    <font>
      <b/>
      <sz val="12"/>
      <color indexed="64"/>
      <name val="宋体"/>
      <family val="3"/>
      <charset val="134"/>
      <scheme val="major"/>
    </font>
    <font>
      <sz val="12"/>
      <color indexed="64"/>
      <name val="宋体"/>
      <family val="3"/>
      <charset val="134"/>
      <scheme val="major"/>
    </font>
    <font>
      <b/>
      <sz val="12"/>
      <color indexed="8"/>
      <name val="黑体"/>
      <family val="3"/>
      <charset val="134"/>
    </font>
    <font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8"/>
      <color indexed="8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7"/>
      <charset val="134"/>
    </font>
    <font>
      <sz val="12"/>
      <color indexed="64"/>
      <name val="宋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998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34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43" fontId="47" fillId="0" borderId="0" applyFont="0" applyFill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7" fontId="39" fillId="0" borderId="0" applyFill="0" applyBorder="0" applyAlignment="0">
      <alignment vertical="center"/>
    </xf>
    <xf numFmtId="0" fontId="6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182" fontId="40" fillId="0" borderId="0">
      <alignment vertical="center"/>
    </xf>
    <xf numFmtId="0" fontId="2" fillId="0" borderId="0">
      <alignment vertical="center"/>
    </xf>
    <xf numFmtId="187" fontId="47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>
      <alignment vertical="center"/>
    </xf>
    <xf numFmtId="184" fontId="47" fillId="0" borderId="0" applyFont="0" applyFill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179" fontId="40" fillId="0" borderId="0">
      <alignment vertical="center"/>
    </xf>
    <xf numFmtId="0" fontId="38" fillId="0" borderId="0" applyProtection="0">
      <alignment vertical="center"/>
    </xf>
    <xf numFmtId="186" fontId="40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2" fontId="38" fillId="0" borderId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15" applyNumberFormat="0" applyAlignment="0" applyProtection="0">
      <alignment horizontal="left" vertical="center"/>
    </xf>
    <xf numFmtId="0" fontId="12" fillId="5" borderId="0" applyNumberFormat="0" applyBorder="0" applyAlignment="0" applyProtection="0">
      <alignment vertical="center"/>
    </xf>
    <xf numFmtId="0" fontId="41" fillId="0" borderId="2">
      <alignment horizontal="left" vertical="center"/>
    </xf>
    <xf numFmtId="0" fontId="42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1" fontId="13" fillId="0" borderId="0">
      <alignment vertical="center"/>
    </xf>
    <xf numFmtId="0" fontId="38" fillId="0" borderId="16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181" fontId="47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4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6" fillId="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6" fillId="8" borderId="8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0" applyFont="0" applyFill="0" applyBorder="0" applyAlignment="0" applyProtection="0">
      <alignment vertical="center"/>
    </xf>
    <xf numFmtId="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3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45" fillId="0" borderId="0">
      <alignment vertical="center"/>
    </xf>
    <xf numFmtId="185" fontId="8" fillId="0" borderId="1">
      <alignment vertical="center"/>
      <protection locked="0"/>
    </xf>
    <xf numFmtId="185" fontId="8" fillId="0" borderId="1">
      <alignment vertical="center"/>
      <protection locked="0"/>
    </xf>
    <xf numFmtId="0" fontId="13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1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1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2" fillId="0" borderId="0"/>
    <xf numFmtId="0" fontId="53" fillId="0" borderId="0"/>
    <xf numFmtId="0" fontId="6" fillId="0" borderId="0"/>
    <xf numFmtId="0" fontId="6" fillId="0" borderId="0"/>
    <xf numFmtId="0" fontId="53" fillId="0" borderId="0"/>
    <xf numFmtId="0" fontId="2" fillId="0" borderId="0"/>
    <xf numFmtId="0" fontId="6" fillId="0" borderId="0"/>
    <xf numFmtId="0" fontId="51" fillId="0" borderId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52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54" fillId="0" borderId="0"/>
    <xf numFmtId="0" fontId="2" fillId="0" borderId="0"/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/>
    <xf numFmtId="0" fontId="6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" fillId="0" borderId="0"/>
    <xf numFmtId="0" fontId="2" fillId="0" borderId="0"/>
    <xf numFmtId="43" fontId="6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>
      <alignment vertical="center"/>
    </xf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177" fontId="51" fillId="0" borderId="0" applyFill="0" applyBorder="0" applyAlignment="0"/>
    <xf numFmtId="41" fontId="52" fillId="0" borderId="0" applyFont="0" applyFill="0" applyBorder="0" applyAlignment="0" applyProtection="0"/>
    <xf numFmtId="182" fontId="65" fillId="0" borderId="0"/>
    <xf numFmtId="176" fontId="52" fillId="0" borderId="0" applyFont="0" applyFill="0" applyBorder="0" applyAlignment="0" applyProtection="0"/>
    <xf numFmtId="179" fontId="65" fillId="0" borderId="0"/>
    <xf numFmtId="0" fontId="66" fillId="0" borderId="0" applyProtection="0"/>
    <xf numFmtId="186" fontId="65" fillId="0" borderId="0"/>
    <xf numFmtId="2" fontId="66" fillId="0" borderId="0" applyProtection="0"/>
    <xf numFmtId="0" fontId="67" fillId="0" borderId="15" applyNumberFormat="0" applyAlignment="0" applyProtection="0">
      <alignment horizontal="left" vertical="center"/>
    </xf>
    <xf numFmtId="0" fontId="67" fillId="0" borderId="2">
      <alignment horizontal="left" vertical="center"/>
    </xf>
    <xf numFmtId="0" fontId="68" fillId="0" borderId="0" applyProtection="0"/>
    <xf numFmtId="0" fontId="67" fillId="0" borderId="0" applyProtection="0"/>
    <xf numFmtId="37" fontId="63" fillId="0" borderId="0"/>
    <xf numFmtId="0" fontId="66" fillId="0" borderId="16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64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9" fontId="53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</cellStyleXfs>
  <cellXfs count="326">
    <xf numFmtId="0" fontId="0" fillId="0" borderId="0" xfId="0" applyAlignment="1">
      <alignment vertical="center"/>
    </xf>
    <xf numFmtId="0" fontId="2" fillId="0" borderId="0" xfId="1837" applyFont="1" applyAlignment="1">
      <alignment horizontal="center" vertical="center"/>
    </xf>
    <xf numFmtId="0" fontId="5" fillId="0" borderId="0" xfId="4274" applyFont="1">
      <alignment vertical="center"/>
    </xf>
    <xf numFmtId="0" fontId="72" fillId="0" borderId="0" xfId="4274" applyFont="1">
      <alignment vertical="center"/>
    </xf>
    <xf numFmtId="0" fontId="71" fillId="0" borderId="0" xfId="4129" applyFont="1">
      <alignment vertical="center"/>
    </xf>
    <xf numFmtId="0" fontId="5" fillId="0" borderId="0" xfId="1837" applyFont="1" applyAlignment="1">
      <alignment vertical="center"/>
    </xf>
    <xf numFmtId="0" fontId="75" fillId="0" borderId="17" xfId="1837" applyFont="1" applyFill="1" applyBorder="1" applyAlignment="1">
      <alignment horizontal="center" vertical="center"/>
    </xf>
    <xf numFmtId="0" fontId="75" fillId="0" borderId="20" xfId="1837" applyFont="1" applyFill="1" applyBorder="1" applyAlignment="1">
      <alignment vertical="center"/>
    </xf>
    <xf numFmtId="0" fontId="75" fillId="0" borderId="0" xfId="1837" applyFont="1" applyAlignment="1">
      <alignment vertical="center"/>
    </xf>
    <xf numFmtId="0" fontId="2" fillId="0" borderId="0" xfId="1837" applyFont="1" applyAlignment="1">
      <alignment vertical="center"/>
    </xf>
    <xf numFmtId="0" fontId="2" fillId="0" borderId="0" xfId="4129" applyFont="1" applyAlignment="1">
      <alignment vertical="center" wrapText="1"/>
    </xf>
    <xf numFmtId="0" fontId="76" fillId="0" borderId="0" xfId="4274" applyFont="1">
      <alignment vertical="center"/>
    </xf>
    <xf numFmtId="192" fontId="77" fillId="0" borderId="1" xfId="4274" applyNumberFormat="1" applyFont="1" applyBorder="1" applyProtection="1">
      <alignment vertical="center"/>
      <protection locked="0"/>
    </xf>
    <xf numFmtId="0" fontId="77" fillId="0" borderId="0" xfId="4274" applyFont="1">
      <alignment vertical="center"/>
    </xf>
    <xf numFmtId="192" fontId="71" fillId="0" borderId="1" xfId="4274" applyNumberFormat="1" applyFont="1" applyBorder="1" applyProtection="1">
      <alignment vertical="center"/>
      <protection locked="0"/>
    </xf>
    <xf numFmtId="0" fontId="71" fillId="0" borderId="0" xfId="4274" applyFont="1">
      <alignment vertical="center"/>
    </xf>
    <xf numFmtId="0" fontId="71" fillId="50" borderId="0" xfId="4274" applyFont="1" applyFill="1">
      <alignment vertical="center"/>
    </xf>
    <xf numFmtId="0" fontId="71" fillId="0" borderId="0" xfId="4274" applyFont="1" applyAlignment="1">
      <alignment vertical="center"/>
    </xf>
    <xf numFmtId="191" fontId="71" fillId="0" borderId="0" xfId="4274" applyNumberFormat="1" applyFont="1">
      <alignment vertical="center"/>
    </xf>
    <xf numFmtId="192" fontId="71" fillId="0" borderId="1" xfId="4274" applyNumberFormat="1" applyFont="1" applyBorder="1" applyAlignment="1" applyProtection="1">
      <alignment horizontal="center" vertical="center"/>
      <protection locked="0"/>
    </xf>
    <xf numFmtId="0" fontId="71" fillId="0" borderId="1" xfId="4274" applyFont="1" applyBorder="1" applyAlignment="1">
      <alignment horizontal="center" vertical="center" wrapText="1"/>
    </xf>
    <xf numFmtId="0" fontId="71" fillId="0" borderId="1" xfId="4274" applyFont="1" applyBorder="1" applyAlignment="1">
      <alignment horizontal="center" vertical="center"/>
    </xf>
    <xf numFmtId="192" fontId="72" fillId="0" borderId="1" xfId="4274" applyNumberFormat="1" applyFont="1" applyBorder="1" applyAlignment="1" applyProtection="1">
      <alignment horizontal="center" vertical="center"/>
      <protection locked="0"/>
    </xf>
    <xf numFmtId="0" fontId="71" fillId="0" borderId="0" xfId="4274" applyFont="1" applyAlignment="1">
      <alignment horizontal="center" vertical="center"/>
    </xf>
    <xf numFmtId="191" fontId="71" fillId="0" borderId="0" xfId="4274" applyNumberFormat="1" applyFont="1" applyAlignment="1">
      <alignment horizontal="center" vertical="center"/>
    </xf>
    <xf numFmtId="0" fontId="77" fillId="0" borderId="1" xfId="4602" applyNumberFormat="1" applyFont="1" applyBorder="1" applyAlignment="1" applyProtection="1">
      <alignment horizontal="center" vertical="center"/>
      <protection locked="0"/>
    </xf>
    <xf numFmtId="0" fontId="71" fillId="0" borderId="1" xfId="4602" applyNumberFormat="1" applyFont="1" applyBorder="1" applyAlignment="1" applyProtection="1">
      <alignment horizontal="center" vertical="center"/>
      <protection locked="0"/>
    </xf>
    <xf numFmtId="0" fontId="72" fillId="0" borderId="1" xfId="4602" applyNumberFormat="1" applyFont="1" applyBorder="1" applyAlignment="1" applyProtection="1">
      <alignment horizontal="center" vertical="center"/>
      <protection locked="0"/>
    </xf>
    <xf numFmtId="0" fontId="71" fillId="50" borderId="1" xfId="4602" applyNumberFormat="1" applyFont="1" applyFill="1" applyBorder="1" applyAlignment="1" applyProtection="1">
      <alignment horizontal="center" vertical="center"/>
      <protection locked="0"/>
    </xf>
    <xf numFmtId="0" fontId="5" fillId="0" borderId="0" xfId="4274" applyFont="1" applyAlignment="1">
      <alignment horizontal="center" vertical="center"/>
    </xf>
    <xf numFmtId="192" fontId="77" fillId="0" borderId="1" xfId="4274" applyNumberFormat="1" applyFont="1" applyBorder="1" applyAlignment="1">
      <alignment horizontal="center" vertical="center"/>
    </xf>
    <xf numFmtId="192" fontId="71" fillId="0" borderId="1" xfId="4274" applyNumberFormat="1" applyFont="1" applyBorder="1" applyAlignment="1">
      <alignment horizontal="center" vertical="center"/>
    </xf>
    <xf numFmtId="192" fontId="72" fillId="0" borderId="1" xfId="4274" applyNumberFormat="1" applyFont="1" applyBorder="1" applyAlignment="1">
      <alignment horizontal="center" vertical="center"/>
    </xf>
    <xf numFmtId="192" fontId="71" fillId="50" borderId="1" xfId="4274" applyNumberFormat="1" applyFont="1" applyFill="1" applyBorder="1" applyAlignment="1">
      <alignment horizontal="center" vertical="center"/>
    </xf>
    <xf numFmtId="0" fontId="71" fillId="0" borderId="0" xfId="4129" applyFont="1" applyFill="1" applyAlignment="1">
      <alignment vertical="center"/>
    </xf>
    <xf numFmtId="0" fontId="71" fillId="0" borderId="0" xfId="4129" applyFont="1" applyAlignment="1">
      <alignment horizontal="right" vertical="center"/>
    </xf>
    <xf numFmtId="0" fontId="77" fillId="0" borderId="0" xfId="4129" applyFont="1">
      <alignment vertical="center"/>
    </xf>
    <xf numFmtId="0" fontId="77" fillId="0" borderId="0" xfId="4129" applyFont="1" applyFill="1" applyAlignment="1">
      <alignment vertical="center"/>
    </xf>
    <xf numFmtId="0" fontId="72" fillId="0" borderId="0" xfId="4129" applyFont="1">
      <alignment vertical="center"/>
    </xf>
    <xf numFmtId="0" fontId="71" fillId="0" borderId="0" xfId="4129" applyFont="1" applyFill="1" applyAlignment="1">
      <alignment horizontal="right" vertical="center"/>
    </xf>
    <xf numFmtId="0" fontId="71" fillId="0" borderId="1" xfId="4129" applyFont="1" applyFill="1" applyBorder="1" applyAlignment="1">
      <alignment vertical="center"/>
    </xf>
    <xf numFmtId="0" fontId="77" fillId="0" borderId="1" xfId="4129" applyFont="1" applyFill="1" applyBorder="1" applyAlignment="1">
      <alignment vertical="center"/>
    </xf>
    <xf numFmtId="0" fontId="71" fillId="50" borderId="1" xfId="4129" applyFont="1" applyFill="1" applyBorder="1" applyAlignment="1">
      <alignment vertical="center"/>
    </xf>
    <xf numFmtId="0" fontId="71" fillId="50" borderId="0" xfId="4129" applyFont="1" applyFill="1" applyAlignment="1">
      <alignment vertical="center"/>
    </xf>
    <xf numFmtId="192" fontId="72" fillId="0" borderId="1" xfId="4129" applyNumberFormat="1" applyFont="1" applyBorder="1" applyAlignment="1" applyProtection="1">
      <alignment horizontal="center" vertical="center"/>
      <protection locked="0"/>
    </xf>
    <xf numFmtId="0" fontId="71" fillId="0" borderId="0" xfId="4129" applyFont="1" applyFill="1" applyAlignment="1">
      <alignment horizontal="center" vertical="center"/>
    </xf>
    <xf numFmtId="192" fontId="71" fillId="0" borderId="1" xfId="4129" applyNumberFormat="1" applyFont="1" applyBorder="1" applyAlignment="1" applyProtection="1">
      <alignment horizontal="center" vertical="center"/>
      <protection locked="0"/>
    </xf>
    <xf numFmtId="0" fontId="71" fillId="0" borderId="1" xfId="4129" applyFont="1" applyBorder="1" applyAlignment="1">
      <alignment horizontal="center" vertical="center" wrapText="1"/>
    </xf>
    <xf numFmtId="0" fontId="71" fillId="0" borderId="1" xfId="4129" applyFont="1" applyBorder="1" applyAlignment="1">
      <alignment horizontal="center" vertical="center"/>
    </xf>
    <xf numFmtId="192" fontId="71" fillId="0" borderId="1" xfId="4129" applyNumberFormat="1" applyFont="1" applyBorder="1" applyAlignment="1">
      <alignment horizontal="center" vertical="center"/>
    </xf>
    <xf numFmtId="0" fontId="72" fillId="0" borderId="1" xfId="4129" applyFont="1" applyFill="1" applyBorder="1" applyAlignment="1">
      <alignment horizontal="center" vertical="center"/>
    </xf>
    <xf numFmtId="192" fontId="72" fillId="0" borderId="1" xfId="4129" applyNumberFormat="1" applyFont="1" applyBorder="1" applyAlignment="1">
      <alignment horizontal="center" vertical="center"/>
    </xf>
    <xf numFmtId="192" fontId="77" fillId="0" borderId="1" xfId="4129" applyNumberFormat="1" applyFont="1" applyBorder="1" applyAlignment="1">
      <alignment horizontal="center" vertical="center"/>
    </xf>
    <xf numFmtId="0" fontId="76" fillId="0" borderId="0" xfId="4129" applyFont="1" applyFill="1" applyAlignment="1">
      <alignment vertical="center"/>
    </xf>
    <xf numFmtId="0" fontId="72" fillId="0" borderId="0" xfId="4129" applyFont="1" applyFill="1" applyAlignment="1">
      <alignment vertical="center"/>
    </xf>
    <xf numFmtId="0" fontId="71" fillId="0" borderId="0" xfId="4129" applyFont="1" applyAlignment="1">
      <alignment horizontal="center" vertical="center"/>
    </xf>
    <xf numFmtId="192" fontId="71" fillId="0" borderId="0" xfId="4129" applyNumberFormat="1" applyFont="1" applyAlignment="1">
      <alignment horizontal="center" vertical="center"/>
    </xf>
    <xf numFmtId="192" fontId="71" fillId="0" borderId="1" xfId="4129" applyNumberFormat="1" applyFont="1" applyBorder="1" applyAlignment="1">
      <alignment horizontal="center" vertical="center" wrapText="1"/>
    </xf>
    <xf numFmtId="191" fontId="71" fillId="0" borderId="0" xfId="4129" applyNumberFormat="1" applyFont="1" applyAlignment="1">
      <alignment horizontal="center" vertical="center"/>
    </xf>
    <xf numFmtId="192" fontId="72" fillId="0" borderId="1" xfId="4129" applyNumberFormat="1" applyFont="1" applyBorder="1" applyAlignment="1">
      <alignment horizontal="center" vertical="center" wrapText="1"/>
    </xf>
    <xf numFmtId="191" fontId="72" fillId="0" borderId="1" xfId="4129" applyNumberFormat="1" applyFont="1" applyBorder="1" applyAlignment="1">
      <alignment horizontal="center" vertical="center"/>
    </xf>
    <xf numFmtId="0" fontId="72" fillId="0" borderId="1" xfId="4129" applyFont="1" applyBorder="1">
      <alignment vertical="center"/>
    </xf>
    <xf numFmtId="0" fontId="71" fillId="0" borderId="0" xfId="4129" applyFont="1" applyFill="1">
      <alignment vertical="center"/>
    </xf>
    <xf numFmtId="0" fontId="78" fillId="0" borderId="1" xfId="2556" applyFont="1" applyFill="1" applyBorder="1" applyAlignment="1">
      <alignment horizontal="left" vertical="center"/>
    </xf>
    <xf numFmtId="191" fontId="76" fillId="0" borderId="0" xfId="4129" applyNumberFormat="1" applyFont="1" applyAlignment="1">
      <alignment horizontal="center" vertical="center"/>
    </xf>
    <xf numFmtId="0" fontId="76" fillId="0" borderId="0" xfId="4129" applyFont="1">
      <alignment vertical="center"/>
    </xf>
    <xf numFmtId="0" fontId="70" fillId="0" borderId="0" xfId="4129" applyFont="1" applyFill="1">
      <alignment vertical="center"/>
    </xf>
    <xf numFmtId="0" fontId="72" fillId="0" borderId="1" xfId="4129" applyFont="1" applyBorder="1" applyAlignment="1">
      <alignment horizontal="center" vertical="center"/>
    </xf>
    <xf numFmtId="0" fontId="72" fillId="0" borderId="0" xfId="4129" applyFont="1" applyFill="1">
      <alignment vertical="center"/>
    </xf>
    <xf numFmtId="1" fontId="72" fillId="0" borderId="1" xfId="4129" applyNumberFormat="1" applyFont="1" applyBorder="1" applyAlignment="1">
      <alignment horizontal="center" vertical="center"/>
    </xf>
    <xf numFmtId="1" fontId="78" fillId="0" borderId="1" xfId="1530" applyNumberFormat="1" applyFont="1" applyBorder="1" applyAlignment="1">
      <alignment horizontal="center" vertical="center"/>
    </xf>
    <xf numFmtId="192" fontId="71" fillId="0" borderId="0" xfId="4129" applyNumberFormat="1" applyFont="1" applyFill="1">
      <alignment vertical="center"/>
    </xf>
    <xf numFmtId="192" fontId="71" fillId="0" borderId="0" xfId="4129" applyNumberFormat="1" applyFont="1" applyFill="1" applyAlignment="1">
      <alignment horizontal="right" vertical="center"/>
    </xf>
    <xf numFmtId="0" fontId="78" fillId="0" borderId="1" xfId="1526" applyFont="1" applyFill="1" applyBorder="1" applyAlignment="1">
      <alignment horizontal="center" vertical="center" wrapText="1"/>
    </xf>
    <xf numFmtId="192" fontId="71" fillId="0" borderId="1" xfId="4129" applyNumberFormat="1" applyFont="1" applyFill="1" applyBorder="1" applyAlignment="1">
      <alignment horizontal="center" vertical="center" wrapText="1"/>
    </xf>
    <xf numFmtId="49" fontId="81" fillId="0" borderId="1" xfId="4994" applyNumberFormat="1" applyFont="1" applyFill="1" applyBorder="1" applyAlignment="1">
      <alignment horizontal="left" vertical="center" wrapText="1"/>
    </xf>
    <xf numFmtId="0" fontId="82" fillId="0" borderId="1" xfId="1526" applyFont="1" applyFill="1" applyBorder="1" applyAlignment="1">
      <alignment horizontal="center" vertical="center" wrapText="1"/>
    </xf>
    <xf numFmtId="192" fontId="72" fillId="0" borderId="1" xfId="4129" applyNumberFormat="1" applyFont="1" applyFill="1" applyBorder="1" applyAlignment="1">
      <alignment horizontal="center" vertical="center" wrapText="1"/>
    </xf>
    <xf numFmtId="191" fontId="71" fillId="0" borderId="0" xfId="4129" applyNumberFormat="1" applyFont="1" applyFill="1">
      <alignment vertical="center"/>
    </xf>
    <xf numFmtId="191" fontId="71" fillId="0" borderId="0" xfId="4129" applyNumberFormat="1" applyFont="1" applyFill="1" applyAlignment="1" applyProtection="1">
      <alignment horizontal="right" vertical="center"/>
    </xf>
    <xf numFmtId="191" fontId="71" fillId="0" borderId="1" xfId="4129" applyNumberFormat="1" applyFont="1" applyFill="1" applyBorder="1" applyAlignment="1">
      <alignment horizontal="center" vertical="center"/>
    </xf>
    <xf numFmtId="191" fontId="71" fillId="0" borderId="1" xfId="4129" applyNumberFormat="1" applyFont="1" applyFill="1" applyBorder="1" applyAlignment="1">
      <alignment horizontal="center" vertical="center" wrapText="1"/>
    </xf>
    <xf numFmtId="191" fontId="72" fillId="0" borderId="1" xfId="4129" applyNumberFormat="1" applyFont="1" applyFill="1" applyBorder="1" applyAlignment="1">
      <alignment horizontal="center" vertical="center"/>
    </xf>
    <xf numFmtId="191" fontId="72" fillId="0" borderId="1" xfId="4129" applyNumberFormat="1" applyFont="1" applyFill="1" applyBorder="1" applyAlignment="1">
      <alignment horizontal="center" vertical="center" wrapText="1"/>
    </xf>
    <xf numFmtId="191" fontId="71" fillId="0" borderId="1" xfId="4602" applyNumberFormat="1" applyFont="1" applyFill="1" applyBorder="1" applyAlignment="1" applyProtection="1">
      <alignment horizontal="center" vertical="center"/>
      <protection locked="0"/>
    </xf>
    <xf numFmtId="191" fontId="71" fillId="0" borderId="1" xfId="0" applyNumberFormat="1" applyFont="1" applyFill="1" applyBorder="1" applyAlignment="1" applyProtection="1">
      <alignment horizontal="center" vertical="center"/>
    </xf>
    <xf numFmtId="191" fontId="71" fillId="0" borderId="21" xfId="0" applyNumberFormat="1" applyFont="1" applyFill="1" applyBorder="1" applyAlignment="1" applyProtection="1">
      <alignment horizontal="center" vertical="center"/>
    </xf>
    <xf numFmtId="0" fontId="69" fillId="0" borderId="0" xfId="194" applyFont="1">
      <alignment vertical="center"/>
    </xf>
    <xf numFmtId="0" fontId="69" fillId="0" borderId="0" xfId="194" applyFont="1" applyAlignment="1">
      <alignment horizontal="center" vertical="center"/>
    </xf>
    <xf numFmtId="0" fontId="69" fillId="0" borderId="1" xfId="194" applyFont="1" applyBorder="1" applyAlignment="1">
      <alignment horizontal="left" vertical="center" indent="1"/>
    </xf>
    <xf numFmtId="0" fontId="69" fillId="0" borderId="0" xfId="194" applyFont="1" applyAlignment="1">
      <alignment horizontal="center" vertical="center" wrapText="1"/>
    </xf>
    <xf numFmtId="0" fontId="69" fillId="0" borderId="1" xfId="194" applyFont="1" applyBorder="1" applyAlignment="1">
      <alignment horizontal="center" vertical="center" wrapText="1"/>
    </xf>
    <xf numFmtId="0" fontId="69" fillId="0" borderId="1" xfId="194" applyFont="1" applyBorder="1" applyAlignment="1">
      <alignment horizontal="center" vertical="center"/>
    </xf>
    <xf numFmtId="0" fontId="76" fillId="0" borderId="0" xfId="194" applyFont="1">
      <alignment vertical="center"/>
    </xf>
    <xf numFmtId="0" fontId="69" fillId="0" borderId="0" xfId="194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0" fontId="71" fillId="50" borderId="0" xfId="0" applyFont="1" applyFill="1" applyAlignment="1">
      <alignment vertical="center" wrapText="1"/>
    </xf>
    <xf numFmtId="0" fontId="83" fillId="0" borderId="0" xfId="4982" applyFont="1" applyAlignment="1">
      <alignment vertical="center"/>
    </xf>
    <xf numFmtId="0" fontId="86" fillId="0" borderId="0" xfId="4982" applyFont="1" applyAlignment="1">
      <alignment vertical="center"/>
    </xf>
    <xf numFmtId="0" fontId="87" fillId="0" borderId="0" xfId="4982" applyFont="1" applyAlignment="1">
      <alignment vertical="center"/>
    </xf>
    <xf numFmtId="0" fontId="84" fillId="0" borderId="0" xfId="4982" applyFont="1" applyAlignment="1">
      <alignment vertical="center"/>
    </xf>
    <xf numFmtId="190" fontId="83" fillId="0" borderId="0" xfId="4982" applyNumberFormat="1" applyFont="1" applyAlignment="1">
      <alignment vertical="center"/>
    </xf>
    <xf numFmtId="192" fontId="77" fillId="0" borderId="1" xfId="0" applyNumberFormat="1" applyFont="1" applyBorder="1" applyAlignment="1">
      <alignment horizontal="center" vertical="center" wrapText="1"/>
    </xf>
    <xf numFmtId="0" fontId="71" fillId="0" borderId="0" xfId="4984" applyFont="1" applyAlignment="1">
      <alignment vertical="center"/>
    </xf>
    <xf numFmtId="192" fontId="71" fillId="0" borderId="0" xfId="4984" applyNumberFormat="1" applyFont="1" applyAlignment="1">
      <alignment vertical="center"/>
    </xf>
    <xf numFmtId="0" fontId="79" fillId="0" borderId="1" xfId="1502" applyFont="1" applyBorder="1" applyAlignment="1">
      <alignment horizontal="left" vertical="center"/>
    </xf>
    <xf numFmtId="0" fontId="77" fillId="0" borderId="1" xfId="2393" applyFont="1" applyFill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78" fillId="0" borderId="1" xfId="1502" applyFont="1" applyBorder="1" applyAlignment="1">
      <alignment horizontal="left" vertical="center"/>
    </xf>
    <xf numFmtId="0" fontId="71" fillId="0" borderId="1" xfId="4985" applyFont="1" applyFill="1" applyBorder="1" applyAlignment="1" applyProtection="1">
      <alignment vertical="center"/>
      <protection locked="0"/>
    </xf>
    <xf numFmtId="0" fontId="71" fillId="50" borderId="1" xfId="4985" applyFont="1" applyFill="1" applyBorder="1" applyAlignment="1" applyProtection="1">
      <alignment vertical="center"/>
      <protection locked="0"/>
    </xf>
    <xf numFmtId="0" fontId="77" fillId="0" borderId="1" xfId="4985" applyFont="1" applyFill="1" applyBorder="1" applyAlignment="1" applyProtection="1">
      <alignment horizontal="left" vertical="center"/>
      <protection locked="0"/>
    </xf>
    <xf numFmtId="0" fontId="77" fillId="0" borderId="0" xfId="0" applyFont="1" applyAlignment="1">
      <alignment vertical="center"/>
    </xf>
    <xf numFmtId="0" fontId="71" fillId="0" borderId="1" xfId="2393" applyFont="1" applyFill="1" applyBorder="1" applyAlignment="1">
      <alignment horizontal="center" vertical="center" wrapText="1"/>
    </xf>
    <xf numFmtId="192" fontId="71" fillId="0" borderId="1" xfId="0" applyNumberFormat="1" applyFont="1" applyBorder="1" applyAlignment="1">
      <alignment horizontal="center" vertical="center" wrapText="1"/>
    </xf>
    <xf numFmtId="0" fontId="71" fillId="0" borderId="1" xfId="4985" applyFont="1" applyFill="1" applyBorder="1" applyAlignment="1" applyProtection="1">
      <alignment vertical="center" wrapText="1"/>
      <protection locked="0"/>
    </xf>
    <xf numFmtId="0" fontId="72" fillId="0" borderId="1" xfId="4985" applyFont="1" applyFill="1" applyBorder="1" applyAlignment="1" applyProtection="1">
      <alignment horizontal="center" vertical="center"/>
      <protection locked="0"/>
    </xf>
    <xf numFmtId="0" fontId="78" fillId="0" borderId="1" xfId="4040" applyFont="1" applyBorder="1" applyAlignment="1">
      <alignment vertical="center"/>
    </xf>
    <xf numFmtId="0" fontId="71" fillId="0" borderId="0" xfId="4983" applyFont="1" applyAlignment="1">
      <alignment vertical="center"/>
    </xf>
    <xf numFmtId="192" fontId="71" fillId="0" borderId="0" xfId="4983" applyNumberFormat="1" applyFont="1" applyAlignment="1">
      <alignment horizontal="right" vertical="center"/>
    </xf>
    <xf numFmtId="0" fontId="71" fillId="0" borderId="1" xfId="4983" applyFont="1" applyBorder="1" applyAlignment="1">
      <alignment horizontal="center" vertical="center"/>
    </xf>
    <xf numFmtId="192" fontId="72" fillId="0" borderId="1" xfId="0" applyNumberFormat="1" applyFont="1" applyBorder="1" applyAlignment="1">
      <alignment horizontal="center" vertical="center" wrapText="1"/>
    </xf>
    <xf numFmtId="0" fontId="72" fillId="0" borderId="0" xfId="4983" applyFont="1" applyAlignment="1">
      <alignment vertical="center"/>
    </xf>
    <xf numFmtId="0" fontId="76" fillId="0" borderId="0" xfId="4983" applyFont="1" applyAlignment="1">
      <alignment vertical="center"/>
    </xf>
    <xf numFmtId="0" fontId="77" fillId="0" borderId="0" xfId="4983" applyFont="1" applyAlignment="1">
      <alignment vertical="center"/>
    </xf>
    <xf numFmtId="0" fontId="71" fillId="0" borderId="0" xfId="4299" applyFont="1" applyBorder="1"/>
    <xf numFmtId="0" fontId="71" fillId="0" borderId="0" xfId="194" applyFont="1">
      <alignment vertical="center"/>
    </xf>
    <xf numFmtId="0" fontId="71" fillId="0" borderId="0" xfId="4299" applyFont="1" applyBorder="1" applyAlignment="1"/>
    <xf numFmtId="0" fontId="71" fillId="0" borderId="0" xfId="4299" applyFont="1" applyBorder="1" applyAlignment="1">
      <alignment horizontal="right" vertical="center"/>
    </xf>
    <xf numFmtId="0" fontId="71" fillId="0" borderId="0" xfId="194" applyFont="1" applyAlignment="1">
      <alignment horizontal="right" vertical="center"/>
    </xf>
    <xf numFmtId="0" fontId="78" fillId="0" borderId="1" xfId="4040" applyFont="1" applyBorder="1" applyAlignment="1">
      <alignment horizontal="left" vertical="center" indent="2"/>
    </xf>
    <xf numFmtId="0" fontId="79" fillId="0" borderId="1" xfId="4040" applyFont="1" applyBorder="1" applyAlignment="1">
      <alignment horizontal="center" vertical="center"/>
    </xf>
    <xf numFmtId="0" fontId="78" fillId="50" borderId="1" xfId="4040" applyFont="1" applyFill="1" applyBorder="1" applyAlignment="1">
      <alignment vertical="center"/>
    </xf>
    <xf numFmtId="0" fontId="78" fillId="0" borderId="1" xfId="4040" applyFont="1" applyBorder="1" applyAlignment="1">
      <alignment horizontal="center" vertical="center"/>
    </xf>
    <xf numFmtId="1" fontId="71" fillId="0" borderId="1" xfId="4299" applyNumberFormat="1" applyFont="1" applyBorder="1" applyAlignment="1">
      <alignment horizontal="center" vertical="center"/>
    </xf>
    <xf numFmtId="185" fontId="71" fillId="0" borderId="1" xfId="4299" applyNumberFormat="1" applyFont="1" applyBorder="1" applyAlignment="1">
      <alignment horizontal="center" vertical="center"/>
    </xf>
    <xf numFmtId="192" fontId="71" fillId="0" borderId="1" xfId="194" applyNumberFormat="1" applyFont="1" applyBorder="1" applyAlignment="1">
      <alignment horizontal="center" vertical="center"/>
    </xf>
    <xf numFmtId="0" fontId="71" fillId="0" borderId="1" xfId="194" applyFont="1" applyBorder="1" applyAlignment="1">
      <alignment horizontal="center" vertical="center"/>
    </xf>
    <xf numFmtId="0" fontId="82" fillId="0" borderId="1" xfId="4040" applyFont="1" applyBorder="1" applyAlignment="1">
      <alignment horizontal="center" vertical="center"/>
    </xf>
    <xf numFmtId="1" fontId="72" fillId="0" borderId="1" xfId="4299" applyNumberFormat="1" applyFont="1" applyBorder="1" applyAlignment="1">
      <alignment horizontal="center" vertical="center"/>
    </xf>
    <xf numFmtId="185" fontId="72" fillId="0" borderId="1" xfId="4299" applyNumberFormat="1" applyFont="1" applyBorder="1" applyAlignment="1">
      <alignment horizontal="center" vertical="center"/>
    </xf>
    <xf numFmtId="192" fontId="72" fillId="0" borderId="1" xfId="194" applyNumberFormat="1" applyFont="1" applyBorder="1" applyAlignment="1">
      <alignment horizontal="center" vertical="center"/>
    </xf>
    <xf numFmtId="0" fontId="72" fillId="0" borderId="0" xfId="194" applyFont="1">
      <alignment vertical="center"/>
    </xf>
    <xf numFmtId="0" fontId="71" fillId="0" borderId="0" xfId="194" applyFont="1" applyAlignment="1">
      <alignment vertical="center"/>
    </xf>
    <xf numFmtId="192" fontId="71" fillId="0" borderId="0" xfId="194" applyNumberFormat="1" applyFont="1" applyAlignment="1">
      <alignment vertical="center"/>
    </xf>
    <xf numFmtId="0" fontId="71" fillId="0" borderId="0" xfId="2393" applyFont="1" applyAlignment="1">
      <alignment vertical="center"/>
    </xf>
    <xf numFmtId="192" fontId="71" fillId="0" borderId="0" xfId="194" applyNumberFormat="1" applyFont="1" applyAlignment="1">
      <alignment horizontal="right" vertical="center"/>
    </xf>
    <xf numFmtId="0" fontId="71" fillId="0" borderId="1" xfId="194" applyFont="1" applyBorder="1" applyAlignment="1">
      <alignment vertical="center"/>
    </xf>
    <xf numFmtId="0" fontId="77" fillId="0" borderId="0" xfId="194" applyFont="1" applyAlignment="1">
      <alignment vertical="center"/>
    </xf>
    <xf numFmtId="0" fontId="71" fillId="0" borderId="1" xfId="194" applyFont="1" applyBorder="1" applyAlignment="1">
      <alignment horizontal="center" vertical="center" wrapText="1"/>
    </xf>
    <xf numFmtId="192" fontId="71" fillId="0" borderId="1" xfId="194" applyNumberFormat="1" applyFont="1" applyBorder="1" applyAlignment="1">
      <alignment horizontal="center" vertical="center" wrapText="1"/>
    </xf>
    <xf numFmtId="192" fontId="78" fillId="0" borderId="1" xfId="4040" applyNumberFormat="1" applyFont="1" applyBorder="1" applyAlignment="1">
      <alignment horizontal="center" vertical="center"/>
    </xf>
    <xf numFmtId="0" fontId="71" fillId="0" borderId="0" xfId="194" applyFont="1" applyAlignment="1">
      <alignment vertical="center" wrapText="1"/>
    </xf>
    <xf numFmtId="0" fontId="83" fillId="0" borderId="0" xfId="4040" applyFont="1" applyBorder="1" applyAlignment="1">
      <alignment vertical="center" wrapText="1"/>
    </xf>
    <xf numFmtId="0" fontId="78" fillId="0" borderId="1" xfId="4040" applyFont="1" applyBorder="1" applyAlignment="1">
      <alignment horizontal="center" vertical="center" wrapText="1"/>
    </xf>
    <xf numFmtId="49" fontId="81" fillId="0" borderId="1" xfId="2850" applyNumberFormat="1" applyFont="1" applyBorder="1" applyAlignment="1">
      <alignment vertical="center" wrapText="1"/>
    </xf>
    <xf numFmtId="49" fontId="81" fillId="0" borderId="1" xfId="2850" applyNumberFormat="1" applyFont="1" applyBorder="1" applyAlignment="1">
      <alignment horizontal="left" vertical="center" wrapText="1"/>
    </xf>
    <xf numFmtId="0" fontId="82" fillId="0" borderId="1" xfId="4040" applyFont="1" applyBorder="1" applyAlignment="1">
      <alignment horizontal="center" vertical="center" wrapText="1"/>
    </xf>
    <xf numFmtId="0" fontId="72" fillId="0" borderId="1" xfId="194" applyFont="1" applyBorder="1" applyAlignment="1">
      <alignment horizontal="center" vertical="center"/>
    </xf>
    <xf numFmtId="0" fontId="72" fillId="0" borderId="0" xfId="194" applyFont="1" applyAlignment="1">
      <alignment vertical="center"/>
    </xf>
    <xf numFmtId="49" fontId="80" fillId="0" borderId="1" xfId="2850" applyNumberFormat="1" applyFont="1" applyBorder="1" applyAlignment="1">
      <alignment vertical="center" wrapText="1"/>
    </xf>
    <xf numFmtId="0" fontId="77" fillId="0" borderId="1" xfId="194" applyFont="1" applyBorder="1" applyAlignment="1">
      <alignment horizontal="center" vertical="center"/>
    </xf>
    <xf numFmtId="192" fontId="77" fillId="0" borderId="1" xfId="194" applyNumberFormat="1" applyFont="1" applyBorder="1" applyAlignment="1">
      <alignment horizontal="center" vertical="center"/>
    </xf>
    <xf numFmtId="192" fontId="79" fillId="0" borderId="1" xfId="4040" applyNumberFormat="1" applyFont="1" applyBorder="1" applyAlignment="1">
      <alignment horizontal="center" vertical="center"/>
    </xf>
    <xf numFmtId="0" fontId="79" fillId="0" borderId="1" xfId="4040" applyFont="1" applyBorder="1" applyAlignment="1">
      <alignment horizontal="left" vertical="center" wrapText="1"/>
    </xf>
    <xf numFmtId="0" fontId="79" fillId="0" borderId="1" xfId="4040" applyFont="1" applyBorder="1" applyAlignment="1">
      <alignment vertical="center" wrapText="1"/>
    </xf>
    <xf numFmtId="0" fontId="76" fillId="0" borderId="0" xfId="194" applyFont="1" applyAlignment="1">
      <alignment vertical="center"/>
    </xf>
    <xf numFmtId="0" fontId="89" fillId="0" borderId="1" xfId="4083" applyNumberFormat="1" applyFont="1" applyFill="1" applyBorder="1" applyAlignment="1" applyProtection="1">
      <alignment horizontal="left" vertical="center" wrapText="1"/>
    </xf>
    <xf numFmtId="0" fontId="78" fillId="0" borderId="1" xfId="4083" applyNumberFormat="1" applyFont="1" applyFill="1" applyBorder="1" applyAlignment="1" applyProtection="1">
      <alignment horizontal="left" vertical="center" wrapText="1"/>
    </xf>
    <xf numFmtId="0" fontId="79" fillId="0" borderId="1" xfId="4083" applyNumberFormat="1" applyFont="1" applyFill="1" applyBorder="1" applyAlignment="1" applyProtection="1">
      <alignment horizontal="left" vertical="center" wrapText="1"/>
    </xf>
    <xf numFmtId="0" fontId="72" fillId="0" borderId="0" xfId="0" applyFont="1" applyAlignment="1">
      <alignment vertical="center"/>
    </xf>
    <xf numFmtId="0" fontId="55" fillId="0" borderId="1" xfId="4083" applyNumberFormat="1" applyFont="1" applyFill="1" applyBorder="1" applyAlignment="1" applyProtection="1">
      <alignment horizontal="left" vertical="center" wrapText="1"/>
    </xf>
    <xf numFmtId="191" fontId="55" fillId="0" borderId="1" xfId="4083" applyNumberFormat="1" applyFont="1" applyFill="1" applyBorder="1" applyAlignment="1" applyProtection="1">
      <alignment horizontal="center" vertical="center" wrapText="1"/>
    </xf>
    <xf numFmtId="192" fontId="2" fillId="0" borderId="1" xfId="3938" applyNumberFormat="1" applyFont="1" applyFill="1" applyBorder="1" applyAlignment="1" applyProtection="1">
      <alignment horizontal="center" vertical="center" wrapText="1"/>
    </xf>
    <xf numFmtId="191" fontId="2" fillId="0" borderId="0" xfId="4129" applyNumberFormat="1" applyFont="1" applyAlignment="1">
      <alignment vertical="center"/>
    </xf>
    <xf numFmtId="192" fontId="2" fillId="0" borderId="0" xfId="4129" applyNumberFormat="1" applyFont="1" applyAlignment="1">
      <alignment vertical="center"/>
    </xf>
    <xf numFmtId="0" fontId="2" fillId="0" borderId="0" xfId="4129" applyFont="1" applyAlignment="1">
      <alignment vertical="center"/>
    </xf>
    <xf numFmtId="191" fontId="2" fillId="0" borderId="0" xfId="4084" applyNumberFormat="1" applyFont="1" applyAlignment="1">
      <alignment vertical="center"/>
    </xf>
    <xf numFmtId="0" fontId="2" fillId="0" borderId="0" xfId="4084" applyNumberFormat="1" applyFont="1" applyFill="1" applyBorder="1" applyAlignment="1" applyProtection="1">
      <alignment vertical="center" wrapText="1"/>
    </xf>
    <xf numFmtId="191" fontId="2" fillId="0" borderId="0" xfId="4084" applyNumberFormat="1" applyFont="1" applyFill="1" applyBorder="1" applyAlignment="1" applyProtection="1">
      <alignment vertical="center"/>
    </xf>
    <xf numFmtId="192" fontId="2" fillId="0" borderId="0" xfId="4084" applyNumberFormat="1" applyFont="1" applyAlignment="1">
      <alignment horizontal="right" vertical="center"/>
    </xf>
    <xf numFmtId="192" fontId="2" fillId="0" borderId="1" xfId="4083" applyNumberFormat="1" applyFont="1" applyBorder="1" applyAlignment="1">
      <alignment horizontal="center" vertical="center"/>
    </xf>
    <xf numFmtId="49" fontId="90" fillId="0" borderId="1" xfId="2838" applyNumberFormat="1" applyFont="1" applyBorder="1" applyAlignment="1">
      <alignment vertical="center" wrapText="1"/>
    </xf>
    <xf numFmtId="49" fontId="90" fillId="50" borderId="1" xfId="2838" applyNumberFormat="1" applyFont="1" applyFill="1" applyBorder="1" applyAlignment="1">
      <alignment vertical="center" wrapText="1"/>
    </xf>
    <xf numFmtId="191" fontId="2" fillId="0" borderId="1" xfId="4083" applyNumberFormat="1" applyFont="1" applyFill="1" applyBorder="1" applyAlignment="1">
      <alignment horizontal="center" vertical="center"/>
    </xf>
    <xf numFmtId="191" fontId="2" fillId="0" borderId="1" xfId="4083" applyNumberFormat="1" applyFont="1" applyBorder="1" applyAlignment="1">
      <alignment horizontal="center" vertical="center"/>
    </xf>
    <xf numFmtId="0" fontId="88" fillId="0" borderId="1" xfId="4083" applyNumberFormat="1" applyFont="1" applyFill="1" applyBorder="1" applyAlignment="1" applyProtection="1">
      <alignment horizontal="left" vertical="center" wrapText="1"/>
    </xf>
    <xf numFmtId="191" fontId="88" fillId="0" borderId="1" xfId="4083" applyNumberFormat="1" applyFont="1" applyFill="1" applyBorder="1" applyAlignment="1" applyProtection="1">
      <alignment horizontal="center" vertical="center" wrapText="1"/>
    </xf>
    <xf numFmtId="192" fontId="3" fillId="0" borderId="1" xfId="3938" applyNumberFormat="1" applyFont="1" applyFill="1" applyBorder="1" applyAlignment="1" applyProtection="1">
      <alignment horizontal="center" vertical="center" wrapText="1"/>
    </xf>
    <xf numFmtId="192" fontId="3" fillId="0" borderId="1" xfId="4083" applyNumberFormat="1" applyFont="1" applyBorder="1" applyAlignment="1">
      <alignment horizontal="center" vertical="center"/>
    </xf>
    <xf numFmtId="0" fontId="3" fillId="0" borderId="0" xfId="4129" applyFont="1" applyAlignment="1">
      <alignment vertical="center"/>
    </xf>
    <xf numFmtId="191" fontId="3" fillId="0" borderId="1" xfId="4083" applyNumberFormat="1" applyFont="1" applyFill="1" applyBorder="1" applyAlignment="1">
      <alignment horizontal="center" vertical="center"/>
    </xf>
    <xf numFmtId="191" fontId="3" fillId="0" borderId="1" xfId="4083" applyNumberFormat="1" applyFont="1" applyBorder="1" applyAlignment="1">
      <alignment horizontal="center" vertical="center"/>
    </xf>
    <xf numFmtId="0" fontId="72" fillId="0" borderId="1" xfId="4129" applyFont="1" applyBorder="1" applyAlignment="1">
      <alignment vertical="center" wrapText="1"/>
    </xf>
    <xf numFmtId="192" fontId="72" fillId="0" borderId="1" xfId="3938" applyNumberFormat="1" applyFont="1" applyFill="1" applyBorder="1" applyAlignment="1" applyProtection="1">
      <alignment horizontal="center" vertical="center" wrapText="1"/>
    </xf>
    <xf numFmtId="192" fontId="72" fillId="0" borderId="1" xfId="4083" applyNumberFormat="1" applyFont="1" applyBorder="1" applyAlignment="1">
      <alignment horizontal="center" vertical="center"/>
    </xf>
    <xf numFmtId="0" fontId="72" fillId="0" borderId="0" xfId="4129" applyFont="1" applyAlignment="1">
      <alignment vertical="center"/>
    </xf>
    <xf numFmtId="0" fontId="72" fillId="0" borderId="0" xfId="4129" applyFont="1" applyAlignment="1">
      <alignment horizontal="center" vertical="center"/>
    </xf>
    <xf numFmtId="0" fontId="72" fillId="0" borderId="1" xfId="4129" applyFont="1" applyBorder="1" applyAlignment="1">
      <alignment horizontal="left" vertical="center" wrapText="1"/>
    </xf>
    <xf numFmtId="192" fontId="77" fillId="0" borderId="1" xfId="3938" applyNumberFormat="1" applyFont="1" applyFill="1" applyBorder="1" applyAlignment="1" applyProtection="1">
      <alignment horizontal="center" vertical="center" wrapText="1"/>
    </xf>
    <xf numFmtId="192" fontId="71" fillId="0" borderId="1" xfId="4083" applyNumberFormat="1" applyFont="1" applyBorder="1" applyAlignment="1">
      <alignment horizontal="center" vertical="center" wrapText="1"/>
    </xf>
    <xf numFmtId="192" fontId="71" fillId="0" borderId="1" xfId="3938" applyNumberFormat="1" applyFont="1" applyFill="1" applyBorder="1" applyAlignment="1" applyProtection="1">
      <alignment horizontal="center" vertical="center" wrapText="1"/>
    </xf>
    <xf numFmtId="0" fontId="71" fillId="0" borderId="0" xfId="4129" applyFont="1" applyAlignment="1">
      <alignment vertical="center"/>
    </xf>
    <xf numFmtId="192" fontId="71" fillId="0" borderId="0" xfId="4129" applyNumberFormat="1" applyFont="1" applyAlignment="1">
      <alignment vertical="center"/>
    </xf>
    <xf numFmtId="192" fontId="71" fillId="0" borderId="0" xfId="4084" applyNumberFormat="1" applyFont="1" applyAlignment="1">
      <alignment horizontal="right" vertical="center"/>
    </xf>
    <xf numFmtId="0" fontId="76" fillId="0" borderId="0" xfId="4129" applyFont="1" applyAlignment="1">
      <alignment vertical="center"/>
    </xf>
    <xf numFmtId="0" fontId="71" fillId="0" borderId="0" xfId="4129" applyFont="1" applyAlignment="1">
      <alignment vertical="center" wrapText="1"/>
    </xf>
    <xf numFmtId="0" fontId="71" fillId="0" borderId="0" xfId="4084" applyNumberFormat="1" applyFont="1" applyFill="1" applyBorder="1" applyAlignment="1" applyProtection="1">
      <alignment vertical="center" wrapText="1"/>
    </xf>
    <xf numFmtId="49" fontId="81" fillId="0" borderId="1" xfId="2838" applyNumberFormat="1" applyFont="1" applyBorder="1" applyAlignment="1">
      <alignment vertical="center" wrapText="1"/>
    </xf>
    <xf numFmtId="192" fontId="72" fillId="0" borderId="1" xfId="4083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vertical="center" wrapText="1"/>
    </xf>
    <xf numFmtId="192" fontId="77" fillId="0" borderId="1" xfId="4083" applyNumberFormat="1" applyFont="1" applyBorder="1" applyAlignment="1">
      <alignment horizontal="center" vertical="center" wrapText="1"/>
    </xf>
    <xf numFmtId="0" fontId="77" fillId="0" borderId="0" xfId="4129" applyFont="1" applyAlignment="1">
      <alignment vertical="center"/>
    </xf>
    <xf numFmtId="191" fontId="71" fillId="0" borderId="0" xfId="4129" applyNumberFormat="1" applyFont="1" applyAlignment="1">
      <alignment vertical="center"/>
    </xf>
    <xf numFmtId="191" fontId="71" fillId="0" borderId="0" xfId="4084" applyNumberFormat="1" applyFont="1" applyFill="1" applyBorder="1" applyAlignment="1" applyProtection="1">
      <alignment vertical="center"/>
    </xf>
    <xf numFmtId="191" fontId="71" fillId="0" borderId="0" xfId="4084" applyNumberFormat="1" applyFont="1" applyAlignment="1">
      <alignment vertical="center"/>
    </xf>
    <xf numFmtId="191" fontId="79" fillId="0" borderId="1" xfId="4083" applyNumberFormat="1" applyFont="1" applyFill="1" applyBorder="1" applyAlignment="1" applyProtection="1">
      <alignment horizontal="center" vertical="center" wrapText="1"/>
    </xf>
    <xf numFmtId="191" fontId="78" fillId="0" borderId="1" xfId="4083" applyNumberFormat="1" applyFont="1" applyFill="1" applyBorder="1" applyAlignment="1" applyProtection="1">
      <alignment horizontal="center" vertical="center" wrapText="1"/>
    </xf>
    <xf numFmtId="191" fontId="77" fillId="0" borderId="1" xfId="4083" applyNumberFormat="1" applyFont="1" applyFill="1" applyBorder="1" applyAlignment="1">
      <alignment horizontal="center" vertical="center" wrapText="1"/>
    </xf>
    <xf numFmtId="191" fontId="77" fillId="0" borderId="1" xfId="4083" applyNumberFormat="1" applyFont="1" applyBorder="1" applyAlignment="1">
      <alignment horizontal="center" vertical="center" wrapText="1"/>
    </xf>
    <xf numFmtId="191" fontId="71" fillId="0" borderId="1" xfId="4083" applyNumberFormat="1" applyFont="1" applyFill="1" applyBorder="1" applyAlignment="1">
      <alignment horizontal="center" vertical="center" wrapText="1"/>
    </xf>
    <xf numFmtId="191" fontId="71" fillId="0" borderId="1" xfId="4083" applyNumberFormat="1" applyFont="1" applyBorder="1" applyAlignment="1">
      <alignment horizontal="center" vertical="center" wrapText="1"/>
    </xf>
    <xf numFmtId="192" fontId="71" fillId="0" borderId="1" xfId="4129" applyNumberFormat="1" applyFont="1" applyBorder="1" applyAlignment="1">
      <alignment horizontal="center" vertical="center" wrapText="1"/>
    </xf>
    <xf numFmtId="0" fontId="83" fillId="0" borderId="0" xfId="4982" applyFont="1" applyFill="1" applyAlignment="1">
      <alignment vertical="center"/>
    </xf>
    <xf numFmtId="0" fontId="78" fillId="0" borderId="0" xfId="4982" applyFont="1" applyFill="1" applyBorder="1" applyAlignment="1">
      <alignment horizontal="center" vertical="center"/>
    </xf>
    <xf numFmtId="0" fontId="78" fillId="0" borderId="0" xfId="4982" applyFont="1" applyFill="1" applyBorder="1" applyAlignment="1">
      <alignment horizontal="right" vertical="center"/>
    </xf>
    <xf numFmtId="0" fontId="83" fillId="0" borderId="1" xfId="4982" applyFont="1" applyFill="1" applyBorder="1" applyAlignment="1">
      <alignment horizontal="center" vertical="center"/>
    </xf>
    <xf numFmtId="0" fontId="87" fillId="0" borderId="1" xfId="4982" applyFont="1" applyFill="1" applyBorder="1" applyAlignment="1">
      <alignment vertical="center"/>
    </xf>
    <xf numFmtId="191" fontId="87" fillId="0" borderId="1" xfId="4982" applyNumberFormat="1" applyFont="1" applyFill="1" applyBorder="1" applyAlignment="1">
      <alignment horizontal="center" vertical="center"/>
    </xf>
    <xf numFmtId="0" fontId="84" fillId="0" borderId="1" xfId="4982" applyFont="1" applyFill="1" applyBorder="1" applyAlignment="1">
      <alignment vertical="center"/>
    </xf>
    <xf numFmtId="191" fontId="84" fillId="0" borderId="1" xfId="4982" applyNumberFormat="1" applyFont="1" applyFill="1" applyBorder="1" applyAlignment="1">
      <alignment horizontal="center" vertical="center"/>
    </xf>
    <xf numFmtId="0" fontId="83" fillId="0" borderId="1" xfId="4982" applyFont="1" applyFill="1" applyBorder="1" applyAlignment="1">
      <alignment vertical="center"/>
    </xf>
    <xf numFmtId="191" fontId="83" fillId="0" borderId="1" xfId="4982" applyNumberFormat="1" applyFont="1" applyFill="1" applyBorder="1" applyAlignment="1">
      <alignment horizontal="center" vertical="center"/>
    </xf>
    <xf numFmtId="0" fontId="83" fillId="0" borderId="22" xfId="4982" applyFont="1" applyFill="1" applyBorder="1" applyAlignment="1">
      <alignment vertical="center"/>
    </xf>
    <xf numFmtId="191" fontId="83" fillId="0" borderId="22" xfId="4982" applyNumberFormat="1" applyFont="1" applyFill="1" applyBorder="1" applyAlignment="1">
      <alignment vertical="center"/>
    </xf>
    <xf numFmtId="191" fontId="77" fillId="0" borderId="1" xfId="0" applyNumberFormat="1" applyFont="1" applyBorder="1" applyAlignment="1">
      <alignment horizontal="center" vertical="center"/>
    </xf>
    <xf numFmtId="191" fontId="72" fillId="0" borderId="1" xfId="0" applyNumberFormat="1" applyFont="1" applyBorder="1" applyAlignment="1">
      <alignment horizontal="center" vertical="center"/>
    </xf>
    <xf numFmtId="0" fontId="72" fillId="0" borderId="1" xfId="4129" applyFont="1" applyBorder="1" applyAlignment="1">
      <alignment horizontal="center" vertical="center" wrapText="1"/>
    </xf>
    <xf numFmtId="192" fontId="71" fillId="0" borderId="0" xfId="4129" applyNumberFormat="1" applyFont="1">
      <alignment vertical="center"/>
    </xf>
    <xf numFmtId="192" fontId="76" fillId="0" borderId="0" xfId="4129" applyNumberFormat="1" applyFont="1">
      <alignment vertical="center"/>
    </xf>
    <xf numFmtId="192" fontId="72" fillId="0" borderId="0" xfId="4129" applyNumberFormat="1" applyFont="1">
      <alignment vertical="center"/>
    </xf>
    <xf numFmtId="191" fontId="87" fillId="0" borderId="0" xfId="4982" applyNumberFormat="1" applyFont="1" applyAlignment="1">
      <alignment vertical="center"/>
    </xf>
    <xf numFmtId="192" fontId="83" fillId="0" borderId="0" xfId="4982" applyNumberFormat="1" applyFont="1" applyAlignment="1">
      <alignment vertical="center"/>
    </xf>
    <xf numFmtId="192" fontId="86" fillId="0" borderId="0" xfId="4982" applyNumberFormat="1" applyFont="1" applyAlignment="1">
      <alignment vertical="center"/>
    </xf>
    <xf numFmtId="192" fontId="87" fillId="0" borderId="0" xfId="4982" applyNumberFormat="1" applyFont="1" applyAlignment="1">
      <alignment vertical="center"/>
    </xf>
    <xf numFmtId="0" fontId="91" fillId="0" borderId="0" xfId="4129" applyFont="1">
      <alignment vertical="center"/>
    </xf>
    <xf numFmtId="0" fontId="92" fillId="0" borderId="0" xfId="4129" applyFont="1">
      <alignment vertical="center"/>
    </xf>
    <xf numFmtId="0" fontId="91" fillId="0" borderId="1" xfId="4129" applyFont="1" applyBorder="1">
      <alignment vertical="center"/>
    </xf>
    <xf numFmtId="191" fontId="91" fillId="0" borderId="1" xfId="4129" applyNumberFormat="1" applyFont="1" applyBorder="1" applyAlignment="1">
      <alignment horizontal="center" vertical="center"/>
    </xf>
    <xf numFmtId="192" fontId="91" fillId="0" borderId="1" xfId="4129" applyNumberFormat="1" applyFont="1" applyBorder="1" applyAlignment="1">
      <alignment horizontal="center" vertical="center"/>
    </xf>
    <xf numFmtId="0" fontId="92" fillId="0" borderId="1" xfId="4129" applyFont="1" applyBorder="1">
      <alignment vertical="center"/>
    </xf>
    <xf numFmtId="191" fontId="92" fillId="0" borderId="1" xfId="4129" applyNumberFormat="1" applyFont="1" applyBorder="1" applyAlignment="1">
      <alignment horizontal="center" vertical="center"/>
    </xf>
    <xf numFmtId="192" fontId="92" fillId="0" borderId="1" xfId="4129" applyNumberFormat="1" applyFont="1" applyBorder="1" applyAlignment="1">
      <alignment horizontal="center" vertical="center"/>
    </xf>
    <xf numFmtId="0" fontId="93" fillId="2" borderId="0" xfId="4986" applyFont="1" applyFill="1" applyAlignment="1" applyProtection="1">
      <alignment vertical="center" wrapText="1"/>
      <protection locked="0"/>
    </xf>
    <xf numFmtId="191" fontId="93" fillId="2" borderId="0" xfId="4986" applyNumberFormat="1" applyFont="1" applyFill="1" applyAlignment="1" applyProtection="1">
      <alignment horizontal="center" vertical="center"/>
      <protection locked="0"/>
    </xf>
    <xf numFmtId="193" fontId="93" fillId="2" borderId="0" xfId="4986" applyNumberFormat="1" applyFont="1" applyFill="1" applyAlignment="1" applyProtection="1">
      <alignment horizontal="center" vertical="center"/>
      <protection locked="0"/>
    </xf>
    <xf numFmtId="191" fontId="93" fillId="0" borderId="0" xfId="4988" applyNumberFormat="1" applyFont="1" applyFill="1" applyAlignment="1" applyProtection="1">
      <alignment horizontal="center" vertical="center"/>
      <protection locked="0"/>
    </xf>
    <xf numFmtId="0" fontId="93" fillId="0" borderId="0" xfId="4988" applyNumberFormat="1" applyFont="1" applyFill="1" applyAlignment="1" applyProtection="1">
      <alignment horizontal="center" vertical="center"/>
      <protection locked="0"/>
    </xf>
    <xf numFmtId="0" fontId="93" fillId="0" borderId="0" xfId="4988" applyNumberFormat="1" applyFont="1" applyFill="1" applyAlignment="1" applyProtection="1">
      <alignment vertical="center"/>
      <protection locked="0"/>
    </xf>
    <xf numFmtId="3" fontId="93" fillId="0" borderId="0" xfId="4988" applyNumberFormat="1" applyFont="1" applyFill="1" applyAlignment="1" applyProtection="1">
      <alignment vertical="center"/>
      <protection locked="0"/>
    </xf>
    <xf numFmtId="191" fontId="94" fillId="0" borderId="0" xfId="4988" applyNumberFormat="1" applyFont="1" applyFill="1" applyAlignment="1" applyProtection="1">
      <alignment horizontal="center" vertical="center"/>
      <protection locked="0"/>
    </xf>
    <xf numFmtId="0" fontId="94" fillId="0" borderId="0" xfId="4988" applyNumberFormat="1" applyFont="1" applyFill="1" applyAlignment="1" applyProtection="1">
      <alignment horizontal="center" vertical="center"/>
      <protection locked="0"/>
    </xf>
    <xf numFmtId="0" fontId="94" fillId="0" borderId="0" xfId="4988" applyNumberFormat="1" applyFont="1" applyFill="1" applyAlignment="1" applyProtection="1">
      <alignment vertical="center"/>
      <protection locked="0"/>
    </xf>
    <xf numFmtId="3" fontId="94" fillId="0" borderId="0" xfId="4988" applyNumberFormat="1" applyFont="1" applyFill="1" applyAlignment="1" applyProtection="1">
      <alignment vertical="center"/>
      <protection locked="0"/>
    </xf>
    <xf numFmtId="1" fontId="93" fillId="2" borderId="0" xfId="4986" applyNumberFormat="1" applyFont="1" applyFill="1" applyAlignment="1" applyProtection="1">
      <alignment vertical="center" wrapText="1"/>
    </xf>
    <xf numFmtId="193" fontId="93" fillId="0" borderId="0" xfId="4988" applyNumberFormat="1" applyFont="1" applyFill="1" applyAlignment="1" applyProtection="1">
      <alignment horizontal="center" vertical="center"/>
      <protection locked="0"/>
    </xf>
    <xf numFmtId="192" fontId="93" fillId="0" borderId="1" xfId="4129" applyNumberFormat="1" applyFont="1" applyBorder="1" applyAlignment="1" applyProtection="1">
      <alignment horizontal="center" vertical="center" wrapText="1"/>
      <protection locked="0"/>
    </xf>
    <xf numFmtId="0" fontId="93" fillId="0" borderId="1" xfId="4129" applyFont="1" applyBorder="1" applyAlignment="1">
      <alignment horizontal="center" vertical="center" wrapText="1"/>
    </xf>
    <xf numFmtId="0" fontId="93" fillId="0" borderId="1" xfId="4129" applyFont="1" applyBorder="1" applyAlignment="1">
      <alignment horizontal="center" vertical="center"/>
    </xf>
    <xf numFmtId="192" fontId="93" fillId="0" borderId="1" xfId="4129" applyNumberFormat="1" applyFont="1" applyBorder="1" applyAlignment="1">
      <alignment horizontal="center" vertical="center" wrapText="1"/>
    </xf>
    <xf numFmtId="191" fontId="93" fillId="0" borderId="1" xfId="4988" applyNumberFormat="1" applyFont="1" applyFill="1" applyBorder="1" applyAlignment="1" applyProtection="1">
      <alignment horizontal="center" vertical="center"/>
      <protection locked="0"/>
    </xf>
    <xf numFmtId="0" fontId="93" fillId="0" borderId="1" xfId="4988" applyNumberFormat="1" applyFont="1" applyFill="1" applyBorder="1" applyAlignment="1" applyProtection="1">
      <alignment horizontal="center" vertical="center"/>
      <protection locked="0"/>
    </xf>
    <xf numFmtId="192" fontId="95" fillId="0" borderId="1" xfId="4129" applyNumberFormat="1" applyFont="1" applyBorder="1" applyAlignment="1" applyProtection="1">
      <alignment horizontal="left" vertical="center" wrapText="1"/>
      <protection locked="0"/>
    </xf>
    <xf numFmtId="191" fontId="95" fillId="0" borderId="1" xfId="4129" applyNumberFormat="1" applyFont="1" applyBorder="1" applyAlignment="1">
      <alignment horizontal="center" vertical="center" wrapText="1"/>
    </xf>
    <xf numFmtId="193" fontId="95" fillId="0" borderId="1" xfId="4129" applyNumberFormat="1" applyFont="1" applyBorder="1" applyAlignment="1">
      <alignment horizontal="center" vertical="center" wrapText="1"/>
    </xf>
    <xf numFmtId="191" fontId="95" fillId="0" borderId="1" xfId="4988" applyNumberFormat="1" applyFont="1" applyFill="1" applyBorder="1" applyAlignment="1" applyProtection="1">
      <alignment horizontal="center" vertical="center"/>
      <protection locked="0"/>
    </xf>
    <xf numFmtId="0" fontId="95" fillId="0" borderId="1" xfId="4988" applyNumberFormat="1" applyFont="1" applyFill="1" applyBorder="1" applyAlignment="1" applyProtection="1">
      <alignment horizontal="center" vertical="center"/>
      <protection locked="0"/>
    </xf>
    <xf numFmtId="0" fontId="95" fillId="0" borderId="0" xfId="4988" applyNumberFormat="1" applyFont="1" applyFill="1" applyAlignment="1" applyProtection="1">
      <alignment vertical="center"/>
      <protection locked="0"/>
    </xf>
    <xf numFmtId="3" fontId="95" fillId="0" borderId="0" xfId="4988" applyNumberFormat="1" applyFont="1" applyFill="1" applyAlignment="1" applyProtection="1">
      <alignment vertical="center"/>
      <protection locked="0"/>
    </xf>
    <xf numFmtId="192" fontId="93" fillId="0" borderId="1" xfId="4129" applyNumberFormat="1" applyFont="1" applyBorder="1" applyAlignment="1" applyProtection="1">
      <alignment horizontal="left" vertical="center" wrapText="1"/>
      <protection locked="0"/>
    </xf>
    <xf numFmtId="191" fontId="93" fillId="0" borderId="1" xfId="4129" applyNumberFormat="1" applyFont="1" applyBorder="1" applyAlignment="1">
      <alignment horizontal="center" vertical="center" wrapText="1"/>
    </xf>
    <xf numFmtId="193" fontId="93" fillId="0" borderId="1" xfId="4129" applyNumberFormat="1" applyFont="1" applyBorder="1" applyAlignment="1">
      <alignment horizontal="center" vertical="center" wrapText="1"/>
    </xf>
    <xf numFmtId="0" fontId="95" fillId="0" borderId="1" xfId="4987" applyFont="1" applyBorder="1" applyAlignment="1">
      <alignment horizontal="center" vertical="center" wrapText="1"/>
    </xf>
    <xf numFmtId="191" fontId="95" fillId="0" borderId="1" xfId="4602" applyNumberFormat="1" applyFont="1" applyBorder="1" applyAlignment="1" applyProtection="1">
      <alignment horizontal="center" vertical="center"/>
      <protection locked="0"/>
    </xf>
    <xf numFmtId="0" fontId="95" fillId="0" borderId="1" xfId="4987" applyFont="1" applyBorder="1" applyAlignment="1">
      <alignment vertical="center" wrapText="1"/>
    </xf>
    <xf numFmtId="0" fontId="93" fillId="0" borderId="1" xfId="4987" applyFont="1" applyBorder="1" applyAlignment="1">
      <alignment vertical="center" wrapText="1"/>
    </xf>
    <xf numFmtId="191" fontId="93" fillId="0" borderId="1" xfId="4602" applyNumberFormat="1" applyFont="1" applyBorder="1" applyAlignment="1" applyProtection="1">
      <alignment horizontal="center" vertical="center"/>
      <protection locked="0"/>
    </xf>
    <xf numFmtId="0" fontId="93" fillId="50" borderId="1" xfId="4987" applyFont="1" applyFill="1" applyBorder="1" applyAlignment="1">
      <alignment vertical="center" wrapText="1"/>
    </xf>
    <xf numFmtId="191" fontId="72" fillId="0" borderId="0" xfId="4129" applyNumberFormat="1" applyFont="1">
      <alignment vertical="center"/>
    </xf>
    <xf numFmtId="0" fontId="74" fillId="0" borderId="0" xfId="1837" applyFont="1" applyAlignment="1">
      <alignment horizontal="center" vertical="center"/>
    </xf>
    <xf numFmtId="0" fontId="76" fillId="0" borderId="0" xfId="4274" applyFont="1" applyAlignment="1">
      <alignment horizontal="center" vertical="center"/>
    </xf>
    <xf numFmtId="0" fontId="70" fillId="0" borderId="0" xfId="4129" applyFont="1" applyFill="1" applyAlignment="1">
      <alignment horizontal="center" vertical="center"/>
    </xf>
    <xf numFmtId="0" fontId="76" fillId="0" borderId="0" xfId="4129" applyFont="1" applyFill="1" applyAlignment="1">
      <alignment horizontal="center" vertical="center"/>
    </xf>
    <xf numFmtId="3" fontId="71" fillId="0" borderId="1" xfId="4129" applyNumberFormat="1" applyFont="1" applyFill="1" applyBorder="1" applyAlignment="1" applyProtection="1">
      <alignment horizontal="center" vertical="center" wrapText="1"/>
    </xf>
    <xf numFmtId="0" fontId="76" fillId="0" borderId="0" xfId="4129" applyFont="1" applyAlignment="1">
      <alignment horizontal="center" vertical="center"/>
    </xf>
    <xf numFmtId="3" fontId="71" fillId="0" borderId="1" xfId="4129" applyNumberFormat="1" applyFont="1" applyFill="1" applyBorder="1" applyAlignment="1" applyProtection="1">
      <alignment horizontal="center" vertical="center"/>
    </xf>
    <xf numFmtId="191" fontId="71" fillId="0" borderId="1" xfId="4129" applyNumberFormat="1" applyFont="1" applyFill="1" applyBorder="1" applyAlignment="1" applyProtection="1">
      <alignment horizontal="center" vertical="center" wrapText="1"/>
    </xf>
    <xf numFmtId="192" fontId="71" fillId="0" borderId="1" xfId="4129" applyNumberFormat="1" applyFont="1" applyBorder="1" applyAlignment="1">
      <alignment horizontal="center" vertical="center" wrapText="1"/>
    </xf>
    <xf numFmtId="0" fontId="71" fillId="0" borderId="0" xfId="4129" applyNumberFormat="1" applyFont="1" applyFill="1" applyAlignment="1" applyProtection="1">
      <alignment horizontal="right" vertical="center"/>
    </xf>
    <xf numFmtId="0" fontId="76" fillId="0" borderId="0" xfId="4129" applyNumberFormat="1" applyFont="1" applyFill="1" applyAlignment="1" applyProtection="1">
      <alignment horizontal="center" vertical="center" wrapText="1"/>
    </xf>
    <xf numFmtId="0" fontId="76" fillId="0" borderId="0" xfId="194" applyFont="1" applyAlignment="1">
      <alignment horizontal="center" vertical="center"/>
    </xf>
    <xf numFmtId="0" fontId="69" fillId="0" borderId="22" xfId="194" applyFont="1" applyBorder="1" applyAlignment="1">
      <alignment horizontal="left" vertical="center" wrapText="1"/>
    </xf>
    <xf numFmtId="0" fontId="85" fillId="0" borderId="0" xfId="4982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76" fillId="0" borderId="0" xfId="4983" applyFont="1" applyAlignment="1">
      <alignment horizontal="center" vertical="center"/>
    </xf>
    <xf numFmtId="1" fontId="94" fillId="2" borderId="0" xfId="4986" applyNumberFormat="1" applyFont="1" applyFill="1" applyAlignment="1" applyProtection="1">
      <alignment horizontal="center" vertical="center"/>
    </xf>
    <xf numFmtId="0" fontId="71" fillId="0" borderId="1" xfId="1697" applyFont="1" applyBorder="1" applyAlignment="1">
      <alignment horizontal="center" vertical="center"/>
    </xf>
    <xf numFmtId="0" fontId="71" fillId="0" borderId="22" xfId="4299" applyFont="1" applyFill="1" applyBorder="1" applyAlignment="1">
      <alignment vertical="center" wrapText="1"/>
    </xf>
    <xf numFmtId="0" fontId="76" fillId="0" borderId="0" xfId="4299" applyFont="1" applyBorder="1" applyAlignment="1">
      <alignment horizontal="center" vertical="center"/>
    </xf>
    <xf numFmtId="0" fontId="71" fillId="0" borderId="1" xfId="4299" applyFont="1" applyBorder="1" applyAlignment="1">
      <alignment horizontal="center" vertical="center"/>
    </xf>
    <xf numFmtId="0" fontId="71" fillId="0" borderId="1" xfId="4299" applyFont="1" applyBorder="1" applyAlignment="1">
      <alignment horizontal="center" vertical="center" wrapText="1"/>
    </xf>
    <xf numFmtId="0" fontId="71" fillId="0" borderId="1" xfId="1697" applyFont="1" applyBorder="1" applyAlignment="1">
      <alignment horizontal="center" vertical="center" wrapText="1"/>
    </xf>
    <xf numFmtId="0" fontId="71" fillId="0" borderId="1" xfId="4129" applyFont="1" applyBorder="1" applyAlignment="1">
      <alignment horizontal="center" vertical="center" wrapText="1"/>
    </xf>
    <xf numFmtId="0" fontId="85" fillId="0" borderId="0" xfId="4040" applyFont="1" applyAlignment="1">
      <alignment horizontal="center" vertical="center"/>
    </xf>
    <xf numFmtId="191" fontId="2" fillId="0" borderId="1" xfId="4989" applyNumberFormat="1" applyFont="1" applyFill="1" applyBorder="1" applyAlignment="1" applyProtection="1">
      <alignment horizontal="center" vertical="center"/>
    </xf>
    <xf numFmtId="0" fontId="85" fillId="0" borderId="0" xfId="4084" applyNumberFormat="1" applyFont="1" applyFill="1" applyBorder="1" applyAlignment="1" applyProtection="1">
      <alignment horizontal="center" vertical="center"/>
    </xf>
    <xf numFmtId="0" fontId="55" fillId="0" borderId="1" xfId="4084" applyNumberFormat="1" applyFont="1" applyFill="1" applyBorder="1" applyAlignment="1" applyProtection="1">
      <alignment horizontal="center" vertical="center" wrapText="1"/>
    </xf>
    <xf numFmtId="191" fontId="55" fillId="0" borderId="1" xfId="4084" applyNumberFormat="1" applyFont="1" applyFill="1" applyBorder="1" applyAlignment="1" applyProtection="1">
      <alignment horizontal="center" vertical="center" wrapText="1"/>
    </xf>
    <xf numFmtId="192" fontId="2" fillId="0" borderId="1" xfId="4989" applyNumberFormat="1" applyFont="1" applyFill="1" applyBorder="1" applyAlignment="1" applyProtection="1">
      <alignment horizontal="center" vertical="center" wrapText="1"/>
    </xf>
    <xf numFmtId="192" fontId="2" fillId="0" borderId="1" xfId="4084" applyNumberFormat="1" applyFont="1" applyFill="1" applyBorder="1" applyAlignment="1">
      <alignment horizontal="center" vertical="center" wrapText="1"/>
    </xf>
    <xf numFmtId="191" fontId="71" fillId="0" borderId="1" xfId="4989" applyNumberFormat="1" applyFont="1" applyFill="1" applyBorder="1" applyAlignment="1" applyProtection="1">
      <alignment horizontal="center" vertical="center"/>
    </xf>
    <xf numFmtId="0" fontId="78" fillId="0" borderId="1" xfId="4084" applyNumberFormat="1" applyFont="1" applyFill="1" applyBorder="1" applyAlignment="1" applyProtection="1">
      <alignment horizontal="center" vertical="center" wrapText="1"/>
    </xf>
    <xf numFmtId="191" fontId="78" fillId="0" borderId="1" xfId="4084" applyNumberFormat="1" applyFont="1" applyFill="1" applyBorder="1" applyAlignment="1" applyProtection="1">
      <alignment horizontal="center" vertical="center" wrapText="1"/>
    </xf>
    <xf numFmtId="192" fontId="71" fillId="0" borderId="1" xfId="4989" applyNumberFormat="1" applyFont="1" applyFill="1" applyBorder="1" applyAlignment="1" applyProtection="1">
      <alignment horizontal="center" vertical="center" wrapText="1"/>
    </xf>
    <xf numFmtId="192" fontId="71" fillId="0" borderId="1" xfId="4084" applyNumberFormat="1" applyFont="1" applyFill="1" applyBorder="1" applyAlignment="1">
      <alignment horizontal="center" vertical="center" wrapText="1"/>
    </xf>
  </cellXfs>
  <cellStyles count="4998">
    <cellStyle name="?鹎%U龡&amp;H齲_x0001_C铣_x0014__x0007__x0001__x0001_" xfId="28"/>
    <cellStyle name="?鹎%U龡&amp;H齲_x0001_C铣_x0014__x0007__x0001__x0001_ 2" xfId="3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5"/>
    <cellStyle name="?鹎%U龡&amp;H齲_x0001_C铣_x0014__x0007__x0001__x0001_ 2 2 11" xfId="44"/>
    <cellStyle name="?鹎%U龡&amp;H齲_x0001_C铣_x0014__x0007__x0001__x0001_ 2 2 11 2" xfId="2856"/>
    <cellStyle name="?鹎%U龡&amp;H齲_x0001_C铣_x0014__x0007__x0001__x0001_ 2 2 12" xfId="2854"/>
    <cellStyle name="?鹎%U龡&amp;H齲_x0001_C铣_x0014__x0007__x0001__x0001_ 2 2 2" xfId="51"/>
    <cellStyle name="?鹎%U龡&amp;H齲_x0001_C铣_x0014__x0007__x0001__x0001_ 2 2 2 10" xfId="2857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0"/>
    <cellStyle name="?鹎%U龡&amp;H齲_x0001_C铣_x0014__x0007__x0001__x0001_ 2 2 2 2 2 3" xfId="67"/>
    <cellStyle name="?鹎%U龡&amp;H齲_x0001_C铣_x0014__x0007__x0001__x0001_ 2 2 2 2 2 3 2" xfId="2861"/>
    <cellStyle name="?鹎%U龡&amp;H齲_x0001_C铣_x0014__x0007__x0001__x0001_ 2 2 2 2 2 4" xfId="72"/>
    <cellStyle name="?鹎%U龡&amp;H齲_x0001_C铣_x0014__x0007__x0001__x0001_ 2 2 2 2 2 4 2" xfId="2862"/>
    <cellStyle name="?鹎%U龡&amp;H齲_x0001_C铣_x0014__x0007__x0001__x0001_ 2 2 2 2 2 5" xfId="2859"/>
    <cellStyle name="?鹎%U龡&amp;H齲_x0001_C铣_x0014__x0007__x0001__x0001_ 2 2 2 2 2_2015财政决算公开" xfId="2863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5"/>
    <cellStyle name="?鹎%U龡&amp;H齲_x0001_C铣_x0014__x0007__x0001__x0001_ 2 2 2 2 3 3" xfId="89"/>
    <cellStyle name="?鹎%U龡&amp;H齲_x0001_C铣_x0014__x0007__x0001__x0001_ 2 2 2 2 3 3 2" xfId="2866"/>
    <cellStyle name="?鹎%U龡&amp;H齲_x0001_C铣_x0014__x0007__x0001__x0001_ 2 2 2 2 3 4" xfId="2864"/>
    <cellStyle name="?鹎%U龡&amp;H齲_x0001_C铣_x0014__x0007__x0001__x0001_ 2 2 2 2 3_2015财政决算公开" xfId="2867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69"/>
    <cellStyle name="?鹎%U龡&amp;H齲_x0001_C铣_x0014__x0007__x0001__x0001_ 2 2 2 2 4 3" xfId="94"/>
    <cellStyle name="?鹎%U龡&amp;H齲_x0001_C铣_x0014__x0007__x0001__x0001_ 2 2 2 2 4 3 2" xfId="2870"/>
    <cellStyle name="?鹎%U龡&amp;H齲_x0001_C铣_x0014__x0007__x0001__x0001_ 2 2 2 2 4 4" xfId="98"/>
    <cellStyle name="?鹎%U龡&amp;H齲_x0001_C铣_x0014__x0007__x0001__x0001_ 2 2 2 2 4 4 2" xfId="2871"/>
    <cellStyle name="?鹎%U龡&amp;H齲_x0001_C铣_x0014__x0007__x0001__x0001_ 2 2 2 2 4 5" xfId="2868"/>
    <cellStyle name="?鹎%U龡&amp;H齲_x0001_C铣_x0014__x0007__x0001__x0001_ 2 2 2 2 4_2015财政决算公开" xfId="2872"/>
    <cellStyle name="?鹎%U龡&amp;H齲_x0001_C铣_x0014__x0007__x0001__x0001_ 2 2 2 2 5" xfId="103"/>
    <cellStyle name="?鹎%U龡&amp;H齲_x0001_C铣_x0014__x0007__x0001__x0001_ 2 2 2 2 5 2" xfId="2873"/>
    <cellStyle name="?鹎%U龡&amp;H齲_x0001_C铣_x0014__x0007__x0001__x0001_ 2 2 2 2 6" xfId="27"/>
    <cellStyle name="?鹎%U龡&amp;H齲_x0001_C铣_x0014__x0007__x0001__x0001_ 2 2 2 2 6 2" xfId="2874"/>
    <cellStyle name="?鹎%U龡&amp;H齲_x0001_C铣_x0014__x0007__x0001__x0001_ 2 2 2 2 7" xfId="105"/>
    <cellStyle name="?鹎%U龡&amp;H齲_x0001_C铣_x0014__x0007__x0001__x0001_ 2 2 2 2 7 2" xfId="2875"/>
    <cellStyle name="?鹎%U龡&amp;H齲_x0001_C铣_x0014__x0007__x0001__x0001_ 2 2 2 2 8" xfId="2858"/>
    <cellStyle name="?鹎%U龡&amp;H齲_x0001_C铣_x0014__x0007__x0001__x0001_ 2 2 2 2_2015财政决算公开" xfId="2876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8"/>
    <cellStyle name="?鹎%U龡&amp;H齲_x0001_C铣_x0014__x0007__x0001__x0001_ 2 2 2 3 3" xfId="111"/>
    <cellStyle name="?鹎%U龡&amp;H齲_x0001_C铣_x0014__x0007__x0001__x0001_ 2 2 2 3 3 2" xfId="2879"/>
    <cellStyle name="?鹎%U龡&amp;H齲_x0001_C铣_x0014__x0007__x0001__x0001_ 2 2 2 3 4" xfId="113"/>
    <cellStyle name="?鹎%U龡&amp;H齲_x0001_C铣_x0014__x0007__x0001__x0001_ 2 2 2 3 4 2" xfId="2880"/>
    <cellStyle name="?鹎%U龡&amp;H齲_x0001_C铣_x0014__x0007__x0001__x0001_ 2 2 2 3 5" xfId="2877"/>
    <cellStyle name="?鹎%U龡&amp;H齲_x0001_C铣_x0014__x0007__x0001__x0001_ 2 2 2 3_2015财政决算公开" xfId="2881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3"/>
    <cellStyle name="?鹎%U龡&amp;H齲_x0001_C铣_x0014__x0007__x0001__x0001_ 2 2 2 4 3" xfId="119"/>
    <cellStyle name="?鹎%U龡&amp;H齲_x0001_C铣_x0014__x0007__x0001__x0001_ 2 2 2 4 3 2" xfId="2884"/>
    <cellStyle name="?鹎%U龡&amp;H齲_x0001_C铣_x0014__x0007__x0001__x0001_ 2 2 2 4 4" xfId="120"/>
    <cellStyle name="?鹎%U龡&amp;H齲_x0001_C铣_x0014__x0007__x0001__x0001_ 2 2 2 4 4 2" xfId="2885"/>
    <cellStyle name="?鹎%U龡&amp;H齲_x0001_C铣_x0014__x0007__x0001__x0001_ 2 2 2 4 5" xfId="2882"/>
    <cellStyle name="?鹎%U龡&amp;H齲_x0001_C铣_x0014__x0007__x0001__x0001_ 2 2 2 4_2015财政决算公开" xfId="2886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8"/>
    <cellStyle name="?鹎%U龡&amp;H齲_x0001_C铣_x0014__x0007__x0001__x0001_ 2 2 2 5 3" xfId="68"/>
    <cellStyle name="?鹎%U龡&amp;H齲_x0001_C铣_x0014__x0007__x0001__x0001_ 2 2 2 5 3 2" xfId="2889"/>
    <cellStyle name="?鹎%U龡&amp;H齲_x0001_C铣_x0014__x0007__x0001__x0001_ 2 2 2 5 4" xfId="2887"/>
    <cellStyle name="?鹎%U龡&amp;H齲_x0001_C铣_x0014__x0007__x0001__x0001_ 2 2 2 5_2015财政决算公开" xfId="2890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2"/>
    <cellStyle name="?鹎%U龡&amp;H齲_x0001_C铣_x0014__x0007__x0001__x0001_ 2 2 2 6 3" xfId="126"/>
    <cellStyle name="?鹎%U龡&amp;H齲_x0001_C铣_x0014__x0007__x0001__x0001_ 2 2 2 6 3 2" xfId="2893"/>
    <cellStyle name="?鹎%U龡&amp;H齲_x0001_C铣_x0014__x0007__x0001__x0001_ 2 2 2 6 4" xfId="52"/>
    <cellStyle name="?鹎%U龡&amp;H齲_x0001_C铣_x0014__x0007__x0001__x0001_ 2 2 2 6 4 2" xfId="2894"/>
    <cellStyle name="?鹎%U龡&amp;H齲_x0001_C铣_x0014__x0007__x0001__x0001_ 2 2 2 6 5" xfId="2891"/>
    <cellStyle name="?鹎%U龡&amp;H齲_x0001_C铣_x0014__x0007__x0001__x0001_ 2 2 2 6_2015财政决算公开" xfId="2895"/>
    <cellStyle name="?鹎%U龡&amp;H齲_x0001_C铣_x0014__x0007__x0001__x0001_ 2 2 2 7" xfId="30"/>
    <cellStyle name="?鹎%U龡&amp;H齲_x0001_C铣_x0014__x0007__x0001__x0001_ 2 2 2 7 2" xfId="2896"/>
    <cellStyle name="?鹎%U龡&amp;H齲_x0001_C铣_x0014__x0007__x0001__x0001_ 2 2 2 8" xfId="38"/>
    <cellStyle name="?鹎%U龡&amp;H齲_x0001_C铣_x0014__x0007__x0001__x0001_ 2 2 2 8 2" xfId="2897"/>
    <cellStyle name="?鹎%U龡&amp;H齲_x0001_C铣_x0014__x0007__x0001__x0001_ 2 2 2 9" xfId="129"/>
    <cellStyle name="?鹎%U龡&amp;H齲_x0001_C铣_x0014__x0007__x0001__x0001_ 2 2 2 9 2" xfId="2898"/>
    <cellStyle name="?鹎%U龡&amp;H齲_x0001_C铣_x0014__x0007__x0001__x0001_ 2 2 2_2015财政决算公开" xfId="2899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2"/>
    <cellStyle name="?鹎%U龡&amp;H齲_x0001_C铣_x0014__x0007__x0001__x0001_ 2 2 3 2 3" xfId="18"/>
    <cellStyle name="?鹎%U龡&amp;H齲_x0001_C铣_x0014__x0007__x0001__x0001_ 2 2 3 2 3 2" xfId="2903"/>
    <cellStyle name="?鹎%U龡&amp;H齲_x0001_C铣_x0014__x0007__x0001__x0001_ 2 2 3 2 4" xfId="118"/>
    <cellStyle name="?鹎%U龡&amp;H齲_x0001_C铣_x0014__x0007__x0001__x0001_ 2 2 3 2 4 2" xfId="2904"/>
    <cellStyle name="?鹎%U龡&amp;H齲_x0001_C铣_x0014__x0007__x0001__x0001_ 2 2 3 2 5" xfId="2901"/>
    <cellStyle name="?鹎%U龡&amp;H齲_x0001_C铣_x0014__x0007__x0001__x0001_ 2 2 3 2_2015财政决算公开" xfId="2905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7"/>
    <cellStyle name="?鹎%U龡&amp;H齲_x0001_C铣_x0014__x0007__x0001__x0001_ 2 2 3 3 3" xfId="61"/>
    <cellStyle name="?鹎%U龡&amp;H齲_x0001_C铣_x0014__x0007__x0001__x0001_ 2 2 3 3 3 2" xfId="2908"/>
    <cellStyle name="?鹎%U龡&amp;H齲_x0001_C铣_x0014__x0007__x0001__x0001_ 2 2 3 3 4" xfId="2906"/>
    <cellStyle name="?鹎%U龡&amp;H齲_x0001_C铣_x0014__x0007__x0001__x0001_ 2 2 3 3_2015财政决算公开" xfId="2909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1"/>
    <cellStyle name="?鹎%U龡&amp;H齲_x0001_C铣_x0014__x0007__x0001__x0001_ 2 2 3 4 3" xfId="83"/>
    <cellStyle name="?鹎%U龡&amp;H齲_x0001_C铣_x0014__x0007__x0001__x0001_ 2 2 3 4 3 2" xfId="2912"/>
    <cellStyle name="?鹎%U龡&amp;H齲_x0001_C铣_x0014__x0007__x0001__x0001_ 2 2 3 4 4" xfId="125"/>
    <cellStyle name="?鹎%U龡&amp;H齲_x0001_C铣_x0014__x0007__x0001__x0001_ 2 2 3 4 4 2" xfId="2913"/>
    <cellStyle name="?鹎%U龡&amp;H齲_x0001_C铣_x0014__x0007__x0001__x0001_ 2 2 3 4 5" xfId="2910"/>
    <cellStyle name="?鹎%U龡&amp;H齲_x0001_C铣_x0014__x0007__x0001__x0001_ 2 2 3 4_2015财政决算公开" xfId="2914"/>
    <cellStyle name="?鹎%U龡&amp;H齲_x0001_C铣_x0014__x0007__x0001__x0001_ 2 2 3 5" xfId="9"/>
    <cellStyle name="?鹎%U龡&amp;H齲_x0001_C铣_x0014__x0007__x0001__x0001_ 2 2 3 5 2" xfId="2915"/>
    <cellStyle name="?鹎%U龡&amp;H齲_x0001_C铣_x0014__x0007__x0001__x0001_ 2 2 3 6" xfId="101"/>
    <cellStyle name="?鹎%U龡&amp;H齲_x0001_C铣_x0014__x0007__x0001__x0001_ 2 2 3 6 2" xfId="2916"/>
    <cellStyle name="?鹎%U龡&amp;H齲_x0001_C铣_x0014__x0007__x0001__x0001_ 2 2 3 7" xfId="25"/>
    <cellStyle name="?鹎%U龡&amp;H齲_x0001_C铣_x0014__x0007__x0001__x0001_ 2 2 3 7 2" xfId="2917"/>
    <cellStyle name="?鹎%U龡&amp;H齲_x0001_C铣_x0014__x0007__x0001__x0001_ 2 2 3 8" xfId="2900"/>
    <cellStyle name="?鹎%U龡&amp;H齲_x0001_C铣_x0014__x0007__x0001__x0001_ 2 2 3_2015财政决算公开" xfId="2918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0"/>
    <cellStyle name="?鹎%U龡&amp;H齲_x0001_C铣_x0014__x0007__x0001__x0001_ 2 2 4 3" xfId="107"/>
    <cellStyle name="?鹎%U龡&amp;H齲_x0001_C铣_x0014__x0007__x0001__x0001_ 2 2 4 3 2" xfId="2921"/>
    <cellStyle name="?鹎%U龡&amp;H齲_x0001_C铣_x0014__x0007__x0001__x0001_ 2 2 4 4" xfId="110"/>
    <cellStyle name="?鹎%U龡&amp;H齲_x0001_C铣_x0014__x0007__x0001__x0001_ 2 2 4 4 2" xfId="2922"/>
    <cellStyle name="?鹎%U龡&amp;H齲_x0001_C铣_x0014__x0007__x0001__x0001_ 2 2 4 5" xfId="2919"/>
    <cellStyle name="?鹎%U龡&amp;H齲_x0001_C铣_x0014__x0007__x0001__x0001_ 2 2 4_2015财政决算公开" xfId="2923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5"/>
    <cellStyle name="?鹎%U龡&amp;H齲_x0001_C铣_x0014__x0007__x0001__x0001_ 2 2 5 3" xfId="138"/>
    <cellStyle name="?鹎%U龡&amp;H齲_x0001_C铣_x0014__x0007__x0001__x0001_ 2 2 5 3 2" xfId="2926"/>
    <cellStyle name="?鹎%U龡&amp;H齲_x0001_C铣_x0014__x0007__x0001__x0001_ 2 2 5 4" xfId="139"/>
    <cellStyle name="?鹎%U龡&amp;H齲_x0001_C铣_x0014__x0007__x0001__x0001_ 2 2 5 4 2" xfId="2927"/>
    <cellStyle name="?鹎%U龡&amp;H齲_x0001_C铣_x0014__x0007__x0001__x0001_ 2 2 5 5" xfId="2924"/>
    <cellStyle name="?鹎%U龡&amp;H齲_x0001_C铣_x0014__x0007__x0001__x0001_ 2 2 5_2015财政决算公开" xfId="2928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0"/>
    <cellStyle name="?鹎%U龡&amp;H齲_x0001_C铣_x0014__x0007__x0001__x0001_ 2 2 6 3" xfId="146"/>
    <cellStyle name="?鹎%U龡&amp;H齲_x0001_C铣_x0014__x0007__x0001__x0001_ 2 2 6 3 2" xfId="2931"/>
    <cellStyle name="?鹎%U龡&amp;H齲_x0001_C铣_x0014__x0007__x0001__x0001_ 2 2 6 4" xfId="2929"/>
    <cellStyle name="?鹎%U龡&amp;H齲_x0001_C铣_x0014__x0007__x0001__x0001_ 2 2 6_2015财政决算公开" xfId="2932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4"/>
    <cellStyle name="?鹎%U龡&amp;H齲_x0001_C铣_x0014__x0007__x0001__x0001_ 2 2 7 3" xfId="160"/>
    <cellStyle name="?鹎%U龡&amp;H齲_x0001_C铣_x0014__x0007__x0001__x0001_ 2 2 7 3 2" xfId="2935"/>
    <cellStyle name="?鹎%U龡&amp;H齲_x0001_C铣_x0014__x0007__x0001__x0001_ 2 2 7 4" xfId="162"/>
    <cellStyle name="?鹎%U龡&amp;H齲_x0001_C铣_x0014__x0007__x0001__x0001_ 2 2 7 4 2" xfId="2936"/>
    <cellStyle name="?鹎%U龡&amp;H齲_x0001_C铣_x0014__x0007__x0001__x0001_ 2 2 7 5" xfId="2933"/>
    <cellStyle name="?鹎%U龡&amp;H齲_x0001_C铣_x0014__x0007__x0001__x0001_ 2 2 7_2015财政决算公开" xfId="2937"/>
    <cellStyle name="?鹎%U龡&amp;H齲_x0001_C铣_x0014__x0007__x0001__x0001_ 2 2 8" xfId="15"/>
    <cellStyle name="?鹎%U龡&amp;H齲_x0001_C铣_x0014__x0007__x0001__x0001_ 2 2 8 2" xfId="2938"/>
    <cellStyle name="?鹎%U龡&amp;H齲_x0001_C铣_x0014__x0007__x0001__x0001_ 2 2 9" xfId="165"/>
    <cellStyle name="?鹎%U龡&amp;H齲_x0001_C铣_x0014__x0007__x0001__x0001_ 2 2 9 2" xfId="2939"/>
    <cellStyle name="?鹎%U龡&amp;H齲_x0001_C铣_x0014__x0007__x0001__x0001_ 2 2_2015财政决算公开" xfId="2940"/>
    <cellStyle name="?鹎%U龡&amp;H齲_x0001_C铣_x0014__x0007__x0001__x0001_ 2 3" xfId="164"/>
    <cellStyle name="?鹎%U龡&amp;H齲_x0001_C铣_x0014__x0007__x0001__x0001_ 2 3 10" xfId="2941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4"/>
    <cellStyle name="?鹎%U龡&amp;H齲_x0001_C铣_x0014__x0007__x0001__x0001_ 2 3 2 2 3" xfId="142"/>
    <cellStyle name="?鹎%U龡&amp;H齲_x0001_C铣_x0014__x0007__x0001__x0001_ 2 3 2 2 3 2" xfId="2945"/>
    <cellStyle name="?鹎%U龡&amp;H齲_x0001_C铣_x0014__x0007__x0001__x0001_ 2 3 2 2 4" xfId="145"/>
    <cellStyle name="?鹎%U龡&amp;H齲_x0001_C铣_x0014__x0007__x0001__x0001_ 2 3 2 2 4 2" xfId="2946"/>
    <cellStyle name="?鹎%U龡&amp;H齲_x0001_C铣_x0014__x0007__x0001__x0001_ 2 3 2 2 5" xfId="2943"/>
    <cellStyle name="?鹎%U龡&amp;H齲_x0001_C铣_x0014__x0007__x0001__x0001_ 2 3 2 2_2015财政决算公开" xfId="2947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49"/>
    <cellStyle name="?鹎%U龡&amp;H齲_x0001_C铣_x0014__x0007__x0001__x0001_ 2 3 2 3 3" xfId="154"/>
    <cellStyle name="?鹎%U龡&amp;H齲_x0001_C铣_x0014__x0007__x0001__x0001_ 2 3 2 3 3 2" xfId="2950"/>
    <cellStyle name="?鹎%U龡&amp;H齲_x0001_C铣_x0014__x0007__x0001__x0001_ 2 3 2 3 4" xfId="2948"/>
    <cellStyle name="?鹎%U龡&amp;H齲_x0001_C铣_x0014__x0007__x0001__x0001_ 2 3 2 3_2015财政决算公开" xfId="2951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3"/>
    <cellStyle name="?鹎%U龡&amp;H齲_x0001_C铣_x0014__x0007__x0001__x0001_ 2 3 2 4 3" xfId="50"/>
    <cellStyle name="?鹎%U龡&amp;H齲_x0001_C铣_x0014__x0007__x0001__x0001_ 2 3 2 4 3 2" xfId="2954"/>
    <cellStyle name="?鹎%U龡&amp;H齲_x0001_C铣_x0014__x0007__x0001__x0001_ 2 3 2 4 4" xfId="91"/>
    <cellStyle name="?鹎%U龡&amp;H齲_x0001_C铣_x0014__x0007__x0001__x0001_ 2 3 2 4 4 2" xfId="2955"/>
    <cellStyle name="?鹎%U龡&amp;H齲_x0001_C铣_x0014__x0007__x0001__x0001_ 2 3 2 4 5" xfId="2952"/>
    <cellStyle name="?鹎%U龡&amp;H齲_x0001_C铣_x0014__x0007__x0001__x0001_ 2 3 2 4_2015财政决算公开" xfId="2956"/>
    <cellStyle name="?鹎%U龡&amp;H齲_x0001_C铣_x0014__x0007__x0001__x0001_ 2 3 2 5" xfId="177"/>
    <cellStyle name="?鹎%U龡&amp;H齲_x0001_C铣_x0014__x0007__x0001__x0001_ 2 3 2 5 2" xfId="2957"/>
    <cellStyle name="?鹎%U龡&amp;H齲_x0001_C铣_x0014__x0007__x0001__x0001_ 2 3 2 6" xfId="178"/>
    <cellStyle name="?鹎%U龡&amp;H齲_x0001_C铣_x0014__x0007__x0001__x0001_ 2 3 2 6 2" xfId="2958"/>
    <cellStyle name="?鹎%U龡&amp;H齲_x0001_C铣_x0014__x0007__x0001__x0001_ 2 3 2 7" xfId="180"/>
    <cellStyle name="?鹎%U龡&amp;H齲_x0001_C铣_x0014__x0007__x0001__x0001_ 2 3 2 7 2" xfId="2959"/>
    <cellStyle name="?鹎%U龡&amp;H齲_x0001_C铣_x0014__x0007__x0001__x0001_ 2 3 2 8" xfId="2942"/>
    <cellStyle name="?鹎%U龡&amp;H齲_x0001_C铣_x0014__x0007__x0001__x0001_ 2 3 2_2015财政决算公开" xfId="2960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2"/>
    <cellStyle name="?鹎%U龡&amp;H齲_x0001_C铣_x0014__x0007__x0001__x0001_ 2 3 3 3" xfId="184"/>
    <cellStyle name="?鹎%U龡&amp;H齲_x0001_C铣_x0014__x0007__x0001__x0001_ 2 3 3 3 2" xfId="2963"/>
    <cellStyle name="?鹎%U龡&amp;H齲_x0001_C铣_x0014__x0007__x0001__x0001_ 2 3 3 4" xfId="187"/>
    <cellStyle name="?鹎%U龡&amp;H齲_x0001_C铣_x0014__x0007__x0001__x0001_ 2 3 3 4 2" xfId="2964"/>
    <cellStyle name="?鹎%U龡&amp;H齲_x0001_C铣_x0014__x0007__x0001__x0001_ 2 3 3 5" xfId="2961"/>
    <cellStyle name="?鹎%U龡&amp;H齲_x0001_C铣_x0014__x0007__x0001__x0001_ 2 3 3_2015财政决算公开" xfId="2965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7"/>
    <cellStyle name="?鹎%U龡&amp;H齲_x0001_C铣_x0014__x0007__x0001__x0001_ 2 3 4 3" xfId="190"/>
    <cellStyle name="?鹎%U龡&amp;H齲_x0001_C铣_x0014__x0007__x0001__x0001_ 2 3 4 3 2" xfId="2968"/>
    <cellStyle name="?鹎%U龡&amp;H齲_x0001_C铣_x0014__x0007__x0001__x0001_ 2 3 4 4" xfId="192"/>
    <cellStyle name="?鹎%U龡&amp;H齲_x0001_C铣_x0014__x0007__x0001__x0001_ 2 3 4 4 2" xfId="2969"/>
    <cellStyle name="?鹎%U龡&amp;H齲_x0001_C铣_x0014__x0007__x0001__x0001_ 2 3 4 5" xfId="2966"/>
    <cellStyle name="?鹎%U龡&amp;H齲_x0001_C铣_x0014__x0007__x0001__x0001_ 2 3 4_2015财政决算公开" xfId="2970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2"/>
    <cellStyle name="?鹎%U龡&amp;H齲_x0001_C铣_x0014__x0007__x0001__x0001_ 2 3 5 3" xfId="200"/>
    <cellStyle name="?鹎%U龡&amp;H齲_x0001_C铣_x0014__x0007__x0001__x0001_ 2 3 5 3 2" xfId="2973"/>
    <cellStyle name="?鹎%U龡&amp;H齲_x0001_C铣_x0014__x0007__x0001__x0001_ 2 3 5 4" xfId="2971"/>
    <cellStyle name="?鹎%U龡&amp;H齲_x0001_C铣_x0014__x0007__x0001__x0001_ 2 3 5_2015财政决算公开" xfId="2974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6"/>
    <cellStyle name="?鹎%U龡&amp;H齲_x0001_C铣_x0014__x0007__x0001__x0001_ 2 3 6 3" xfId="207"/>
    <cellStyle name="?鹎%U龡&amp;H齲_x0001_C铣_x0014__x0007__x0001__x0001_ 2 3 6 3 2" xfId="2977"/>
    <cellStyle name="?鹎%U龡&amp;H齲_x0001_C铣_x0014__x0007__x0001__x0001_ 2 3 6 4" xfId="209"/>
    <cellStyle name="?鹎%U龡&amp;H齲_x0001_C铣_x0014__x0007__x0001__x0001_ 2 3 6 4 2" xfId="2978"/>
    <cellStyle name="?鹎%U龡&amp;H齲_x0001_C铣_x0014__x0007__x0001__x0001_ 2 3 6 5" xfId="2975"/>
    <cellStyle name="?鹎%U龡&amp;H齲_x0001_C铣_x0014__x0007__x0001__x0001_ 2 3 6_2015财政决算公开" xfId="2979"/>
    <cellStyle name="?鹎%U龡&amp;H齲_x0001_C铣_x0014__x0007__x0001__x0001_ 2 3 7" xfId="215"/>
    <cellStyle name="?鹎%U龡&amp;H齲_x0001_C铣_x0014__x0007__x0001__x0001_ 2 3 7 2" xfId="2980"/>
    <cellStyle name="?鹎%U龡&amp;H齲_x0001_C铣_x0014__x0007__x0001__x0001_ 2 3 8" xfId="220"/>
    <cellStyle name="?鹎%U龡&amp;H齲_x0001_C铣_x0014__x0007__x0001__x0001_ 2 3 8 2" xfId="2981"/>
    <cellStyle name="?鹎%U龡&amp;H齲_x0001_C铣_x0014__x0007__x0001__x0001_ 2 3 9" xfId="224"/>
    <cellStyle name="?鹎%U龡&amp;H齲_x0001_C铣_x0014__x0007__x0001__x0001_ 2 3 9 2" xfId="2982"/>
    <cellStyle name="?鹎%U龡&amp;H齲_x0001_C铣_x0014__x0007__x0001__x0001_ 2 3_2015财政决算公开" xfId="2983"/>
    <cellStyle name="?鹎%U龡&amp;H齲_x0001_C铣_x0014__x0007__x0001__x0001_ 2 4" xfId="227"/>
    <cellStyle name="?鹎%U龡&amp;H齲_x0001_C铣_x0014__x0007__x0001__x0001_ 2 4 10" xfId="2984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7"/>
    <cellStyle name="?鹎%U龡&amp;H齲_x0001_C铣_x0014__x0007__x0001__x0001_ 2 4 2 2 3" xfId="239"/>
    <cellStyle name="?鹎%U龡&amp;H齲_x0001_C铣_x0014__x0007__x0001__x0001_ 2 4 2 2 3 2" xfId="2988"/>
    <cellStyle name="?鹎%U龡&amp;H齲_x0001_C铣_x0014__x0007__x0001__x0001_ 2 4 2 2 4" xfId="244"/>
    <cellStyle name="?鹎%U龡&amp;H齲_x0001_C铣_x0014__x0007__x0001__x0001_ 2 4 2 2 4 2" xfId="2989"/>
    <cellStyle name="?鹎%U龡&amp;H齲_x0001_C铣_x0014__x0007__x0001__x0001_ 2 4 2 2 5" xfId="2986"/>
    <cellStyle name="?鹎%U龡&amp;H齲_x0001_C铣_x0014__x0007__x0001__x0001_ 2 4 2 2_2015财政决算公开" xfId="2990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2"/>
    <cellStyle name="?鹎%U龡&amp;H齲_x0001_C铣_x0014__x0007__x0001__x0001_ 2 4 2 3 3" xfId="43"/>
    <cellStyle name="?鹎%U龡&amp;H齲_x0001_C铣_x0014__x0007__x0001__x0001_ 2 4 2 3 3 2" xfId="2993"/>
    <cellStyle name="?鹎%U龡&amp;H齲_x0001_C铣_x0014__x0007__x0001__x0001_ 2 4 2 3 4" xfId="2991"/>
    <cellStyle name="?鹎%U龡&amp;H齲_x0001_C铣_x0014__x0007__x0001__x0001_ 2 4 2 3_2015财政决算公开" xfId="2994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6"/>
    <cellStyle name="?鹎%U龡&amp;H齲_x0001_C铣_x0014__x0007__x0001__x0001_ 2 4 2 4 3" xfId="255"/>
    <cellStyle name="?鹎%U龡&amp;H齲_x0001_C铣_x0014__x0007__x0001__x0001_ 2 4 2 4 3 2" xfId="2997"/>
    <cellStyle name="?鹎%U龡&amp;H齲_x0001_C铣_x0014__x0007__x0001__x0001_ 2 4 2 4 4" xfId="261"/>
    <cellStyle name="?鹎%U龡&amp;H齲_x0001_C铣_x0014__x0007__x0001__x0001_ 2 4 2 4 4 2" xfId="2998"/>
    <cellStyle name="?鹎%U龡&amp;H齲_x0001_C铣_x0014__x0007__x0001__x0001_ 2 4 2 4 5" xfId="2995"/>
    <cellStyle name="?鹎%U龡&amp;H齲_x0001_C铣_x0014__x0007__x0001__x0001_ 2 4 2 4_2015财政决算公开" xfId="2999"/>
    <cellStyle name="?鹎%U龡&amp;H齲_x0001_C铣_x0014__x0007__x0001__x0001_ 2 4 2 5" xfId="263"/>
    <cellStyle name="?鹎%U龡&amp;H齲_x0001_C铣_x0014__x0007__x0001__x0001_ 2 4 2 5 2" xfId="3000"/>
    <cellStyle name="?鹎%U龡&amp;H齲_x0001_C铣_x0014__x0007__x0001__x0001_ 2 4 2 6" xfId="265"/>
    <cellStyle name="?鹎%U龡&amp;H齲_x0001_C铣_x0014__x0007__x0001__x0001_ 2 4 2 6 2" xfId="3001"/>
    <cellStyle name="?鹎%U龡&amp;H齲_x0001_C铣_x0014__x0007__x0001__x0001_ 2 4 2 7" xfId="268"/>
    <cellStyle name="?鹎%U龡&amp;H齲_x0001_C铣_x0014__x0007__x0001__x0001_ 2 4 2 7 2" xfId="3002"/>
    <cellStyle name="?鹎%U龡&amp;H齲_x0001_C铣_x0014__x0007__x0001__x0001_ 2 4 2 8" xfId="2985"/>
    <cellStyle name="?鹎%U龡&amp;H齲_x0001_C铣_x0014__x0007__x0001__x0001_ 2 4 2_2015财政决算公开" xfId="3003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5"/>
    <cellStyle name="?鹎%U龡&amp;H齲_x0001_C铣_x0014__x0007__x0001__x0001_ 2 4 3 3" xfId="275"/>
    <cellStyle name="?鹎%U龡&amp;H齲_x0001_C铣_x0014__x0007__x0001__x0001_ 2 4 3 3 2" xfId="3006"/>
    <cellStyle name="?鹎%U龡&amp;H齲_x0001_C铣_x0014__x0007__x0001__x0001_ 2 4 3 4" xfId="278"/>
    <cellStyle name="?鹎%U龡&amp;H齲_x0001_C铣_x0014__x0007__x0001__x0001_ 2 4 3 4 2" xfId="3007"/>
    <cellStyle name="?鹎%U龡&amp;H齲_x0001_C铣_x0014__x0007__x0001__x0001_ 2 4 3 5" xfId="3004"/>
    <cellStyle name="?鹎%U龡&amp;H齲_x0001_C铣_x0014__x0007__x0001__x0001_ 2 4 3_2015财政决算公开" xfId="3008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0"/>
    <cellStyle name="?鹎%U龡&amp;H齲_x0001_C铣_x0014__x0007__x0001__x0001_ 2 4 4 3" xfId="282"/>
    <cellStyle name="?鹎%U龡&amp;H齲_x0001_C铣_x0014__x0007__x0001__x0001_ 2 4 4 3 2" xfId="3011"/>
    <cellStyle name="?鹎%U龡&amp;H齲_x0001_C铣_x0014__x0007__x0001__x0001_ 2 4 4 4" xfId="283"/>
    <cellStyle name="?鹎%U龡&amp;H齲_x0001_C铣_x0014__x0007__x0001__x0001_ 2 4 4 4 2" xfId="3012"/>
    <cellStyle name="?鹎%U龡&amp;H齲_x0001_C铣_x0014__x0007__x0001__x0001_ 2 4 4 5" xfId="3009"/>
    <cellStyle name="?鹎%U龡&amp;H齲_x0001_C铣_x0014__x0007__x0001__x0001_ 2 4 4_2015财政决算公开" xfId="3013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5"/>
    <cellStyle name="?鹎%U龡&amp;H齲_x0001_C铣_x0014__x0007__x0001__x0001_ 2 4 5 3" xfId="289"/>
    <cellStyle name="?鹎%U龡&amp;H齲_x0001_C铣_x0014__x0007__x0001__x0001_ 2 4 5 3 2" xfId="3016"/>
    <cellStyle name="?鹎%U龡&amp;H齲_x0001_C铣_x0014__x0007__x0001__x0001_ 2 4 5 4" xfId="3014"/>
    <cellStyle name="?鹎%U龡&amp;H齲_x0001_C铣_x0014__x0007__x0001__x0001_ 2 4 5_2015财政决算公开" xfId="3017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19"/>
    <cellStyle name="?鹎%U龡&amp;H齲_x0001_C铣_x0014__x0007__x0001__x0001_ 2 4 6 3" xfId="296"/>
    <cellStyle name="?鹎%U龡&amp;H齲_x0001_C铣_x0014__x0007__x0001__x0001_ 2 4 6 3 2" xfId="3020"/>
    <cellStyle name="?鹎%U龡&amp;H齲_x0001_C铣_x0014__x0007__x0001__x0001_ 2 4 6 4" xfId="297"/>
    <cellStyle name="?鹎%U龡&amp;H齲_x0001_C铣_x0014__x0007__x0001__x0001_ 2 4 6 4 2" xfId="3021"/>
    <cellStyle name="?鹎%U龡&amp;H齲_x0001_C铣_x0014__x0007__x0001__x0001_ 2 4 6 5" xfId="3018"/>
    <cellStyle name="?鹎%U龡&amp;H齲_x0001_C铣_x0014__x0007__x0001__x0001_ 2 4 6_2015财政决算公开" xfId="3022"/>
    <cellStyle name="?鹎%U龡&amp;H齲_x0001_C铣_x0014__x0007__x0001__x0001_ 2 4 7" xfId="300"/>
    <cellStyle name="?鹎%U龡&amp;H齲_x0001_C铣_x0014__x0007__x0001__x0001_ 2 4 7 2" xfId="3023"/>
    <cellStyle name="?鹎%U龡&amp;H齲_x0001_C铣_x0014__x0007__x0001__x0001_ 2 4 8" xfId="304"/>
    <cellStyle name="?鹎%U龡&amp;H齲_x0001_C铣_x0014__x0007__x0001__x0001_ 2 4 8 2" xfId="3024"/>
    <cellStyle name="?鹎%U龡&amp;H齲_x0001_C铣_x0014__x0007__x0001__x0001_ 2 4 9" xfId="306"/>
    <cellStyle name="?鹎%U龡&amp;H齲_x0001_C铣_x0014__x0007__x0001__x0001_ 2 4 9 2" xfId="3025"/>
    <cellStyle name="?鹎%U龡&amp;H齲_x0001_C铣_x0014__x0007__x0001__x0001_ 2 4_2015财政决算公开" xfId="3026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8"/>
    <cellStyle name="?鹎%U龡&amp;H齲_x0001_C铣_x0014__x0007__x0001__x0001_ 2 5 3" xfId="231"/>
    <cellStyle name="?鹎%U龡&amp;H齲_x0001_C铣_x0014__x0007__x0001__x0001_ 2 5 3 2" xfId="3029"/>
    <cellStyle name="?鹎%U龡&amp;H齲_x0001_C铣_x0014__x0007__x0001__x0001_ 2 5 4" xfId="3027"/>
    <cellStyle name="?鹎%U龡&amp;H齲_x0001_C铣_x0014__x0007__x0001__x0001_ 2 5_2015财政决算公开" xfId="3030"/>
    <cellStyle name="?鹎%U龡&amp;H齲_x0001_C铣_x0014__x0007__x0001__x0001_ 2 6" xfId="309"/>
    <cellStyle name="?鹎%U龡&amp;H齲_x0001_C铣_x0014__x0007__x0001__x0001_ 2 6 2" xfId="3031"/>
    <cellStyle name="?鹎%U龡&amp;H齲_x0001_C铣_x0014__x0007__x0001__x0001_ 2 7" xfId="313"/>
    <cellStyle name="?鹎%U龡&amp;H齲_x0001_C铣_x0014__x0007__x0001__x0001_ 2 7 2" xfId="3032"/>
    <cellStyle name="?鹎%U龡&amp;H齲_x0001_C铣_x0014__x0007__x0001__x0001_ 2 8" xfId="2853"/>
    <cellStyle name="?鹎%U龡&amp;H齲_x0001_C铣_x0014__x0007__x0001__x0001_ 3" xfId="316"/>
    <cellStyle name="?鹎%U龡&amp;H齲_x0001_C铣_x0014__x0007__x0001__x0001_ 3 10" xfId="3033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5"/>
    <cellStyle name="?鹎%U龡&amp;H齲_x0001_C铣_x0014__x0007__x0001__x0001_ 3 2 11" xfId="3034"/>
    <cellStyle name="?鹎%U龡&amp;H齲_x0001_C铣_x0014__x0007__x0001__x0001_ 3 2 2" xfId="320"/>
    <cellStyle name="?鹎%U龡&amp;H齲_x0001_C铣_x0014__x0007__x0001__x0001_ 3 2 2 10" xfId="3036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39"/>
    <cellStyle name="?鹎%U龡&amp;H齲_x0001_C铣_x0014__x0007__x0001__x0001_ 3 2 2 2 2 3" xfId="23"/>
    <cellStyle name="?鹎%U龡&amp;H齲_x0001_C铣_x0014__x0007__x0001__x0001_ 3 2 2 2 2 3 2" xfId="3040"/>
    <cellStyle name="?鹎%U龡&amp;H齲_x0001_C铣_x0014__x0007__x0001__x0001_ 3 2 2 2 2 4" xfId="328"/>
    <cellStyle name="?鹎%U龡&amp;H齲_x0001_C铣_x0014__x0007__x0001__x0001_ 3 2 2 2 2 4 2" xfId="3041"/>
    <cellStyle name="?鹎%U龡&amp;H齲_x0001_C铣_x0014__x0007__x0001__x0001_ 3 2 2 2 2 5" xfId="3038"/>
    <cellStyle name="?鹎%U龡&amp;H齲_x0001_C铣_x0014__x0007__x0001__x0001_ 3 2 2 2 2_2015财政决算公开" xfId="3042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4"/>
    <cellStyle name="?鹎%U龡&amp;H齲_x0001_C铣_x0014__x0007__x0001__x0001_ 3 2 2 2 3 3" xfId="335"/>
    <cellStyle name="?鹎%U龡&amp;H齲_x0001_C铣_x0014__x0007__x0001__x0001_ 3 2 2 2 3 3 2" xfId="3045"/>
    <cellStyle name="?鹎%U龡&amp;H齲_x0001_C铣_x0014__x0007__x0001__x0001_ 3 2 2 2 3 4" xfId="3043"/>
    <cellStyle name="?鹎%U龡&amp;H齲_x0001_C铣_x0014__x0007__x0001__x0001_ 3 2 2 2 3_2015财政决算公开" xfId="3046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8"/>
    <cellStyle name="?鹎%U龡&amp;H齲_x0001_C铣_x0014__x0007__x0001__x0001_ 3 2 2 2 4 3" xfId="339"/>
    <cellStyle name="?鹎%U龡&amp;H齲_x0001_C铣_x0014__x0007__x0001__x0001_ 3 2 2 2 4 3 2" xfId="3049"/>
    <cellStyle name="?鹎%U龡&amp;H齲_x0001_C铣_x0014__x0007__x0001__x0001_ 3 2 2 2 4 4" xfId="341"/>
    <cellStyle name="?鹎%U龡&amp;H齲_x0001_C铣_x0014__x0007__x0001__x0001_ 3 2 2 2 4 4 2" xfId="3050"/>
    <cellStyle name="?鹎%U龡&amp;H齲_x0001_C铣_x0014__x0007__x0001__x0001_ 3 2 2 2 4 5" xfId="3047"/>
    <cellStyle name="?鹎%U龡&amp;H齲_x0001_C铣_x0014__x0007__x0001__x0001_ 3 2 2 2 4_2015财政决算公开" xfId="3051"/>
    <cellStyle name="?鹎%U龡&amp;H齲_x0001_C铣_x0014__x0007__x0001__x0001_ 3 2 2 2 5" xfId="87"/>
    <cellStyle name="?鹎%U龡&amp;H齲_x0001_C铣_x0014__x0007__x0001__x0001_ 3 2 2 2 5 2" xfId="3052"/>
    <cellStyle name="?鹎%U龡&amp;H齲_x0001_C铣_x0014__x0007__x0001__x0001_ 3 2 2 2 6" xfId="344"/>
    <cellStyle name="?鹎%U龡&amp;H齲_x0001_C铣_x0014__x0007__x0001__x0001_ 3 2 2 2 6 2" xfId="3053"/>
    <cellStyle name="?鹎%U龡&amp;H齲_x0001_C铣_x0014__x0007__x0001__x0001_ 3 2 2 2 7" xfId="346"/>
    <cellStyle name="?鹎%U龡&amp;H齲_x0001_C铣_x0014__x0007__x0001__x0001_ 3 2 2 2 7 2" xfId="3054"/>
    <cellStyle name="?鹎%U龡&amp;H齲_x0001_C铣_x0014__x0007__x0001__x0001_ 3 2 2 2 8" xfId="3037"/>
    <cellStyle name="?鹎%U龡&amp;H齲_x0001_C铣_x0014__x0007__x0001__x0001_ 3 2 2 2_2015财政决算公开" xfId="3055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7"/>
    <cellStyle name="?鹎%U龡&amp;H齲_x0001_C铣_x0014__x0007__x0001__x0001_ 3 2 2 3 3" xfId="355"/>
    <cellStyle name="?鹎%U龡&amp;H齲_x0001_C铣_x0014__x0007__x0001__x0001_ 3 2 2 3 3 2" xfId="3058"/>
    <cellStyle name="?鹎%U龡&amp;H齲_x0001_C铣_x0014__x0007__x0001__x0001_ 3 2 2 3 4" xfId="46"/>
    <cellStyle name="?鹎%U龡&amp;H齲_x0001_C铣_x0014__x0007__x0001__x0001_ 3 2 2 3 4 2" xfId="3059"/>
    <cellStyle name="?鹎%U龡&amp;H齲_x0001_C铣_x0014__x0007__x0001__x0001_ 3 2 2 3 5" xfId="3056"/>
    <cellStyle name="?鹎%U龡&amp;H齲_x0001_C铣_x0014__x0007__x0001__x0001_ 3 2 2 3_2015财政决算公开" xfId="3060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2"/>
    <cellStyle name="?鹎%U龡&amp;H齲_x0001_C铣_x0014__x0007__x0001__x0001_ 3 2 2 4 3" xfId="241"/>
    <cellStyle name="?鹎%U龡&amp;H齲_x0001_C铣_x0014__x0007__x0001__x0001_ 3 2 2 4 3 2" xfId="3063"/>
    <cellStyle name="?鹎%U龡&amp;H齲_x0001_C铣_x0014__x0007__x0001__x0001_ 3 2 2 4 4" xfId="359"/>
    <cellStyle name="?鹎%U龡&amp;H齲_x0001_C铣_x0014__x0007__x0001__x0001_ 3 2 2 4 4 2" xfId="3064"/>
    <cellStyle name="?鹎%U龡&amp;H齲_x0001_C铣_x0014__x0007__x0001__x0001_ 3 2 2 4 5" xfId="3061"/>
    <cellStyle name="?鹎%U龡&amp;H齲_x0001_C铣_x0014__x0007__x0001__x0001_ 3 2 2 4_2015财政决算公开" xfId="3065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7"/>
    <cellStyle name="?鹎%U龡&amp;H齲_x0001_C铣_x0014__x0007__x0001__x0001_ 3 2 2 5 3" xfId="365"/>
    <cellStyle name="?鹎%U龡&amp;H齲_x0001_C铣_x0014__x0007__x0001__x0001_ 3 2 2 5 3 2" xfId="3068"/>
    <cellStyle name="?鹎%U龡&amp;H齲_x0001_C铣_x0014__x0007__x0001__x0001_ 3 2 2 5 4" xfId="3066"/>
    <cellStyle name="?鹎%U龡&amp;H齲_x0001_C铣_x0014__x0007__x0001__x0001_ 3 2 2 5_2015财政决算公开" xfId="3069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1"/>
    <cellStyle name="?鹎%U龡&amp;H齲_x0001_C铣_x0014__x0007__x0001__x0001_ 3 2 2 6 3" xfId="257"/>
    <cellStyle name="?鹎%U龡&amp;H齲_x0001_C铣_x0014__x0007__x0001__x0001_ 3 2 2 6 3 2" xfId="3072"/>
    <cellStyle name="?鹎%U龡&amp;H齲_x0001_C铣_x0014__x0007__x0001__x0001_ 3 2 2 6 4" xfId="372"/>
    <cellStyle name="?鹎%U龡&amp;H齲_x0001_C铣_x0014__x0007__x0001__x0001_ 3 2 2 6 4 2" xfId="3073"/>
    <cellStyle name="?鹎%U龡&amp;H齲_x0001_C铣_x0014__x0007__x0001__x0001_ 3 2 2 6 5" xfId="3070"/>
    <cellStyle name="?鹎%U龡&amp;H齲_x0001_C铣_x0014__x0007__x0001__x0001_ 3 2 2 6_2015财政决算公开" xfId="3074"/>
    <cellStyle name="?鹎%U龡&amp;H齲_x0001_C铣_x0014__x0007__x0001__x0001_ 3 2 2 7" xfId="375"/>
    <cellStyle name="?鹎%U龡&amp;H齲_x0001_C铣_x0014__x0007__x0001__x0001_ 3 2 2 7 2" xfId="3075"/>
    <cellStyle name="?鹎%U龡&amp;H齲_x0001_C铣_x0014__x0007__x0001__x0001_ 3 2 2 8" xfId="379"/>
    <cellStyle name="?鹎%U龡&amp;H齲_x0001_C铣_x0014__x0007__x0001__x0001_ 3 2 2 8 2" xfId="3076"/>
    <cellStyle name="?鹎%U龡&amp;H齲_x0001_C铣_x0014__x0007__x0001__x0001_ 3 2 2 9" xfId="381"/>
    <cellStyle name="?鹎%U龡&amp;H齲_x0001_C铣_x0014__x0007__x0001__x0001_ 3 2 2 9 2" xfId="3077"/>
    <cellStyle name="?鹎%U龡&amp;H齲_x0001_C铣_x0014__x0007__x0001__x0001_ 3 2 2_2015财政决算公开" xfId="3078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1"/>
    <cellStyle name="?鹎%U龡&amp;H齲_x0001_C铣_x0014__x0007__x0001__x0001_ 3 2 3 2 3" xfId="389"/>
    <cellStyle name="?鹎%U龡&amp;H齲_x0001_C铣_x0014__x0007__x0001__x0001_ 3 2 3 2 3 2" xfId="3082"/>
    <cellStyle name="?鹎%U龡&amp;H齲_x0001_C铣_x0014__x0007__x0001__x0001_ 3 2 3 2 4" xfId="392"/>
    <cellStyle name="?鹎%U龡&amp;H齲_x0001_C铣_x0014__x0007__x0001__x0001_ 3 2 3 2 4 2" xfId="3083"/>
    <cellStyle name="?鹎%U龡&amp;H齲_x0001_C铣_x0014__x0007__x0001__x0001_ 3 2 3 2 5" xfId="3080"/>
    <cellStyle name="?鹎%U龡&amp;H齲_x0001_C铣_x0014__x0007__x0001__x0001_ 3 2 3 2_2015财政决算公开" xfId="3084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6"/>
    <cellStyle name="?鹎%U龡&amp;H齲_x0001_C铣_x0014__x0007__x0001__x0001_ 3 2 3 3 3" xfId="401"/>
    <cellStyle name="?鹎%U龡&amp;H齲_x0001_C铣_x0014__x0007__x0001__x0001_ 3 2 3 3 3 2" xfId="3087"/>
    <cellStyle name="?鹎%U龡&amp;H齲_x0001_C铣_x0014__x0007__x0001__x0001_ 3 2 3 3 4" xfId="3085"/>
    <cellStyle name="?鹎%U龡&amp;H齲_x0001_C铣_x0014__x0007__x0001__x0001_ 3 2 3 3_2015财政决算公开" xfId="3088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0"/>
    <cellStyle name="?鹎%U龡&amp;H齲_x0001_C铣_x0014__x0007__x0001__x0001_ 3 2 3 4 3" xfId="409"/>
    <cellStyle name="?鹎%U龡&amp;H齲_x0001_C铣_x0014__x0007__x0001__x0001_ 3 2 3 4 3 2" xfId="3091"/>
    <cellStyle name="?鹎%U龡&amp;H齲_x0001_C铣_x0014__x0007__x0001__x0001_ 3 2 3 4 4" xfId="412"/>
    <cellStyle name="?鹎%U龡&amp;H齲_x0001_C铣_x0014__x0007__x0001__x0001_ 3 2 3 4 4 2" xfId="3092"/>
    <cellStyle name="?鹎%U龡&amp;H齲_x0001_C铣_x0014__x0007__x0001__x0001_ 3 2 3 4 5" xfId="3089"/>
    <cellStyle name="?鹎%U龡&amp;H齲_x0001_C铣_x0014__x0007__x0001__x0001_ 3 2 3 4_2015财政决算公开" xfId="3093"/>
    <cellStyle name="?鹎%U龡&amp;H齲_x0001_C铣_x0014__x0007__x0001__x0001_ 3 2 3 5" xfId="66"/>
    <cellStyle name="?鹎%U龡&amp;H齲_x0001_C铣_x0014__x0007__x0001__x0001_ 3 2 3 5 2" xfId="3094"/>
    <cellStyle name="?鹎%U龡&amp;H齲_x0001_C铣_x0014__x0007__x0001__x0001_ 3 2 3 6" xfId="71"/>
    <cellStyle name="?鹎%U龡&amp;H齲_x0001_C铣_x0014__x0007__x0001__x0001_ 3 2 3 6 2" xfId="3095"/>
    <cellStyle name="?鹎%U龡&amp;H齲_x0001_C铣_x0014__x0007__x0001__x0001_ 3 2 3 7" xfId="415"/>
    <cellStyle name="?鹎%U龡&amp;H齲_x0001_C铣_x0014__x0007__x0001__x0001_ 3 2 3 7 2" xfId="3096"/>
    <cellStyle name="?鹎%U龡&amp;H齲_x0001_C铣_x0014__x0007__x0001__x0001_ 3 2 3 8" xfId="3079"/>
    <cellStyle name="?鹎%U龡&amp;H齲_x0001_C铣_x0014__x0007__x0001__x0001_ 3 2 3_2015财政决算公开" xfId="3097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099"/>
    <cellStyle name="?鹎%U龡&amp;H齲_x0001_C铣_x0014__x0007__x0001__x0001_ 3 2 4 3" xfId="332"/>
    <cellStyle name="?鹎%U龡&amp;H齲_x0001_C铣_x0014__x0007__x0001__x0001_ 3 2 4 3 2" xfId="3100"/>
    <cellStyle name="?鹎%U龡&amp;H齲_x0001_C铣_x0014__x0007__x0001__x0001_ 3 2 4 4" xfId="81"/>
    <cellStyle name="?鹎%U龡&amp;H齲_x0001_C铣_x0014__x0007__x0001__x0001_ 3 2 4 4 2" xfId="3101"/>
    <cellStyle name="?鹎%U龡&amp;H齲_x0001_C铣_x0014__x0007__x0001__x0001_ 3 2 4 5" xfId="3098"/>
    <cellStyle name="?鹎%U龡&amp;H齲_x0001_C铣_x0014__x0007__x0001__x0001_ 3 2 4_2015财政决算公开" xfId="3102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4"/>
    <cellStyle name="?鹎%U龡&amp;H齲_x0001_C铣_x0014__x0007__x0001__x0001_ 3 2 5 3" xfId="354"/>
    <cellStyle name="?鹎%U龡&amp;H齲_x0001_C铣_x0014__x0007__x0001__x0001_ 3 2 5 3 2" xfId="3105"/>
    <cellStyle name="?鹎%U龡&amp;H齲_x0001_C铣_x0014__x0007__x0001__x0001_ 3 2 5 4" xfId="45"/>
    <cellStyle name="?鹎%U龡&amp;H齲_x0001_C铣_x0014__x0007__x0001__x0001_ 3 2 5 4 2" xfId="3106"/>
    <cellStyle name="?鹎%U龡&amp;H齲_x0001_C铣_x0014__x0007__x0001__x0001_ 3 2 5 5" xfId="3103"/>
    <cellStyle name="?鹎%U龡&amp;H齲_x0001_C铣_x0014__x0007__x0001__x0001_ 3 2 5_2015财政决算公开" xfId="3107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09"/>
    <cellStyle name="?鹎%U龡&amp;H齲_x0001_C铣_x0014__x0007__x0001__x0001_ 3 2 6 3" xfId="243"/>
    <cellStyle name="?鹎%U龡&amp;H齲_x0001_C铣_x0014__x0007__x0001__x0001_ 3 2 6 3 2" xfId="3110"/>
    <cellStyle name="?鹎%U龡&amp;H齲_x0001_C铣_x0014__x0007__x0001__x0001_ 3 2 6 4" xfId="3108"/>
    <cellStyle name="?鹎%U龡&amp;H齲_x0001_C铣_x0014__x0007__x0001__x0001_ 3 2 6_2015财政决算公开" xfId="3111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3"/>
    <cellStyle name="?鹎%U龡&amp;H齲_x0001_C铣_x0014__x0007__x0001__x0001_ 3 2 7 3" xfId="368"/>
    <cellStyle name="?鹎%U龡&amp;H齲_x0001_C铣_x0014__x0007__x0001__x0001_ 3 2 7 3 2" xfId="3114"/>
    <cellStyle name="?鹎%U龡&amp;H齲_x0001_C铣_x0014__x0007__x0001__x0001_ 3 2 7 4" xfId="416"/>
    <cellStyle name="?鹎%U龡&amp;H齲_x0001_C铣_x0014__x0007__x0001__x0001_ 3 2 7 4 2" xfId="3115"/>
    <cellStyle name="?鹎%U龡&amp;H齲_x0001_C铣_x0014__x0007__x0001__x0001_ 3 2 7 5" xfId="3112"/>
    <cellStyle name="?鹎%U龡&amp;H齲_x0001_C铣_x0014__x0007__x0001__x0001_ 3 2 7_2015财政决算公开" xfId="3116"/>
    <cellStyle name="?鹎%U龡&amp;H齲_x0001_C铣_x0014__x0007__x0001__x0001_ 3 2 8" xfId="370"/>
    <cellStyle name="?鹎%U龡&amp;H齲_x0001_C铣_x0014__x0007__x0001__x0001_ 3 2 8 2" xfId="3117"/>
    <cellStyle name="?鹎%U龡&amp;H齲_x0001_C铣_x0014__x0007__x0001__x0001_ 3 2 9" xfId="374"/>
    <cellStyle name="?鹎%U龡&amp;H齲_x0001_C铣_x0014__x0007__x0001__x0001_ 3 2 9 2" xfId="3118"/>
    <cellStyle name="?鹎%U龡&amp;H齲_x0001_C铣_x0014__x0007__x0001__x0001_ 3 2_2015财政决算公开" xfId="3119"/>
    <cellStyle name="?鹎%U龡&amp;H齲_x0001_C铣_x0014__x0007__x0001__x0001_ 3 3" xfId="222"/>
    <cellStyle name="?鹎%U龡&amp;H齲_x0001_C铣_x0014__x0007__x0001__x0001_ 3 3 10" xfId="3120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3"/>
    <cellStyle name="?鹎%U龡&amp;H齲_x0001_C铣_x0014__x0007__x0001__x0001_ 3 3 2 2 3" xfId="426"/>
    <cellStyle name="?鹎%U龡&amp;H齲_x0001_C铣_x0014__x0007__x0001__x0001_ 3 3 2 2 3 2" xfId="3124"/>
    <cellStyle name="?鹎%U龡&amp;H齲_x0001_C铣_x0014__x0007__x0001__x0001_ 3 3 2 2 4" xfId="428"/>
    <cellStyle name="?鹎%U龡&amp;H齲_x0001_C铣_x0014__x0007__x0001__x0001_ 3 3 2 2 4 2" xfId="3125"/>
    <cellStyle name="?鹎%U龡&amp;H齲_x0001_C铣_x0014__x0007__x0001__x0001_ 3 3 2 2 5" xfId="3122"/>
    <cellStyle name="?鹎%U龡&amp;H齲_x0001_C铣_x0014__x0007__x0001__x0001_ 3 3 2 2_2015财政决算公开" xfId="3126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8"/>
    <cellStyle name="?鹎%U龡&amp;H齲_x0001_C铣_x0014__x0007__x0001__x0001_ 3 3 2 3 3" xfId="434"/>
    <cellStyle name="?鹎%U龡&amp;H齲_x0001_C铣_x0014__x0007__x0001__x0001_ 3 3 2 3 3 2" xfId="3129"/>
    <cellStyle name="?鹎%U龡&amp;H齲_x0001_C铣_x0014__x0007__x0001__x0001_ 3 3 2 3 4" xfId="3127"/>
    <cellStyle name="?鹎%U龡&amp;H齲_x0001_C铣_x0014__x0007__x0001__x0001_ 3 3 2 3_2015财政决算公开" xfId="3130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2"/>
    <cellStyle name="?鹎%U龡&amp;H齲_x0001_C铣_x0014__x0007__x0001__x0001_ 3 3 2 4 3" xfId="440"/>
    <cellStyle name="?鹎%U龡&amp;H齲_x0001_C铣_x0014__x0007__x0001__x0001_ 3 3 2 4 3 2" xfId="3133"/>
    <cellStyle name="?鹎%U龡&amp;H齲_x0001_C铣_x0014__x0007__x0001__x0001_ 3 3 2 4 4" xfId="442"/>
    <cellStyle name="?鹎%U龡&amp;H齲_x0001_C铣_x0014__x0007__x0001__x0001_ 3 3 2 4 4 2" xfId="3134"/>
    <cellStyle name="?鹎%U龡&amp;H齲_x0001_C铣_x0014__x0007__x0001__x0001_ 3 3 2 4 5" xfId="3131"/>
    <cellStyle name="?鹎%U龡&amp;H齲_x0001_C铣_x0014__x0007__x0001__x0001_ 3 3 2 4_2015财政决算公开" xfId="3135"/>
    <cellStyle name="?鹎%U龡&amp;H齲_x0001_C铣_x0014__x0007__x0001__x0001_ 3 3 2 5" xfId="447"/>
    <cellStyle name="?鹎%U龡&amp;H齲_x0001_C铣_x0014__x0007__x0001__x0001_ 3 3 2 5 2" xfId="3136"/>
    <cellStyle name="?鹎%U龡&amp;H齲_x0001_C铣_x0014__x0007__x0001__x0001_ 3 3 2 6" xfId="449"/>
    <cellStyle name="?鹎%U龡&amp;H齲_x0001_C铣_x0014__x0007__x0001__x0001_ 3 3 2 6 2" xfId="3137"/>
    <cellStyle name="?鹎%U龡&amp;H齲_x0001_C铣_x0014__x0007__x0001__x0001_ 3 3 2 7" xfId="452"/>
    <cellStyle name="?鹎%U龡&amp;H齲_x0001_C铣_x0014__x0007__x0001__x0001_ 3 3 2 7 2" xfId="3138"/>
    <cellStyle name="?鹎%U龡&amp;H齲_x0001_C铣_x0014__x0007__x0001__x0001_ 3 3 2 8" xfId="3121"/>
    <cellStyle name="?鹎%U龡&amp;H齲_x0001_C铣_x0014__x0007__x0001__x0001_ 3 3 2_2015财政决算公开" xfId="3139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1"/>
    <cellStyle name="?鹎%U龡&amp;H齲_x0001_C铣_x0014__x0007__x0001__x0001_ 3 3 3 3" xfId="457"/>
    <cellStyle name="?鹎%U龡&amp;H齲_x0001_C铣_x0014__x0007__x0001__x0001_ 3 3 3 3 2" xfId="3142"/>
    <cellStyle name="?鹎%U龡&amp;H齲_x0001_C铣_x0014__x0007__x0001__x0001_ 3 3 3 4" xfId="460"/>
    <cellStyle name="?鹎%U龡&amp;H齲_x0001_C铣_x0014__x0007__x0001__x0001_ 3 3 3 4 2" xfId="3143"/>
    <cellStyle name="?鹎%U龡&amp;H齲_x0001_C铣_x0014__x0007__x0001__x0001_ 3 3 3 5" xfId="3140"/>
    <cellStyle name="?鹎%U龡&amp;H齲_x0001_C铣_x0014__x0007__x0001__x0001_ 3 3 3_2015财政决算公开" xfId="3144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6"/>
    <cellStyle name="?鹎%U龡&amp;H齲_x0001_C铣_x0014__x0007__x0001__x0001_ 3 3 4 3" xfId="388"/>
    <cellStyle name="?鹎%U龡&amp;H齲_x0001_C铣_x0014__x0007__x0001__x0001_ 3 3 4 3 2" xfId="3147"/>
    <cellStyle name="?鹎%U龡&amp;H齲_x0001_C铣_x0014__x0007__x0001__x0001_ 3 3 4 4" xfId="391"/>
    <cellStyle name="?鹎%U龡&amp;H齲_x0001_C铣_x0014__x0007__x0001__x0001_ 3 3 4 4 2" xfId="3148"/>
    <cellStyle name="?鹎%U龡&amp;H齲_x0001_C铣_x0014__x0007__x0001__x0001_ 3 3 4 5" xfId="3145"/>
    <cellStyle name="?鹎%U龡&amp;H齲_x0001_C铣_x0014__x0007__x0001__x0001_ 3 3 4_2015财政决算公开" xfId="3149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1"/>
    <cellStyle name="?鹎%U龡&amp;H齲_x0001_C铣_x0014__x0007__x0001__x0001_ 3 3 5 3" xfId="400"/>
    <cellStyle name="?鹎%U龡&amp;H齲_x0001_C铣_x0014__x0007__x0001__x0001_ 3 3 5 3 2" xfId="3152"/>
    <cellStyle name="?鹎%U龡&amp;H齲_x0001_C铣_x0014__x0007__x0001__x0001_ 3 3 5 4" xfId="3150"/>
    <cellStyle name="?鹎%U龡&amp;H齲_x0001_C铣_x0014__x0007__x0001__x0001_ 3 3 5_2015财政决算公开" xfId="3153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5"/>
    <cellStyle name="?鹎%U龡&amp;H齲_x0001_C铣_x0014__x0007__x0001__x0001_ 3 3 6 3" xfId="406"/>
    <cellStyle name="?鹎%U龡&amp;H齲_x0001_C铣_x0014__x0007__x0001__x0001_ 3 3 6 3 2" xfId="3156"/>
    <cellStyle name="?鹎%U龡&amp;H齲_x0001_C铣_x0014__x0007__x0001__x0001_ 3 3 6 4" xfId="410"/>
    <cellStyle name="?鹎%U龡&amp;H齲_x0001_C铣_x0014__x0007__x0001__x0001_ 3 3 6 4 2" xfId="3157"/>
    <cellStyle name="?鹎%U龡&amp;H齲_x0001_C铣_x0014__x0007__x0001__x0001_ 3 3 6 5" xfId="3154"/>
    <cellStyle name="?鹎%U龡&amp;H齲_x0001_C铣_x0014__x0007__x0001__x0001_ 3 3 6_2015财政决算公开" xfId="3158"/>
    <cellStyle name="?鹎%U龡&amp;H齲_x0001_C铣_x0014__x0007__x0001__x0001_ 3 3 7" xfId="65"/>
    <cellStyle name="?鹎%U龡&amp;H齲_x0001_C铣_x0014__x0007__x0001__x0001_ 3 3 7 2" xfId="3159"/>
    <cellStyle name="?鹎%U龡&amp;H齲_x0001_C铣_x0014__x0007__x0001__x0001_ 3 3 8" xfId="70"/>
    <cellStyle name="?鹎%U龡&amp;H齲_x0001_C铣_x0014__x0007__x0001__x0001_ 3 3 8 2" xfId="3160"/>
    <cellStyle name="?鹎%U龡&amp;H齲_x0001_C铣_x0014__x0007__x0001__x0001_ 3 3 9" xfId="414"/>
    <cellStyle name="?鹎%U龡&amp;H齲_x0001_C铣_x0014__x0007__x0001__x0001_ 3 3 9 2" xfId="3161"/>
    <cellStyle name="?鹎%U龡&amp;H齲_x0001_C铣_x0014__x0007__x0001__x0001_ 3 3_2015财政决算公开" xfId="3162"/>
    <cellStyle name="?鹎%U龡&amp;H齲_x0001_C铣_x0014__x0007__x0001__x0001_ 3 4" xfId="462"/>
    <cellStyle name="?鹎%U龡&amp;H齲_x0001_C铣_x0014__x0007__x0001__x0001_ 3 4 10" xfId="3163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6"/>
    <cellStyle name="?鹎%U龡&amp;H齲_x0001_C铣_x0014__x0007__x0001__x0001_ 3 4 2 2 3" xfId="466"/>
    <cellStyle name="?鹎%U龡&amp;H齲_x0001_C铣_x0014__x0007__x0001__x0001_ 3 4 2 2 3 2" xfId="3167"/>
    <cellStyle name="?鹎%U龡&amp;H齲_x0001_C铣_x0014__x0007__x0001__x0001_ 3 4 2 2 4" xfId="467"/>
    <cellStyle name="?鹎%U龡&amp;H齲_x0001_C铣_x0014__x0007__x0001__x0001_ 3 4 2 2 4 2" xfId="3168"/>
    <cellStyle name="?鹎%U龡&amp;H齲_x0001_C铣_x0014__x0007__x0001__x0001_ 3 4 2 2 5" xfId="3165"/>
    <cellStyle name="?鹎%U龡&amp;H齲_x0001_C铣_x0014__x0007__x0001__x0001_ 3 4 2 2_2015财政决算公开" xfId="3169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1"/>
    <cellStyle name="?鹎%U龡&amp;H齲_x0001_C铣_x0014__x0007__x0001__x0001_ 3 4 2 3 3" xfId="470"/>
    <cellStyle name="?鹎%U龡&amp;H齲_x0001_C铣_x0014__x0007__x0001__x0001_ 3 4 2 3 3 2" xfId="3172"/>
    <cellStyle name="?鹎%U龡&amp;H齲_x0001_C铣_x0014__x0007__x0001__x0001_ 3 4 2 3 4" xfId="3170"/>
    <cellStyle name="?鹎%U龡&amp;H齲_x0001_C铣_x0014__x0007__x0001__x0001_ 3 4 2 3_2015财政决算公开" xfId="3173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5"/>
    <cellStyle name="?鹎%U龡&amp;H齲_x0001_C铣_x0014__x0007__x0001__x0001_ 3 4 2 4 3" xfId="476"/>
    <cellStyle name="?鹎%U龡&amp;H齲_x0001_C铣_x0014__x0007__x0001__x0001_ 3 4 2 4 3 2" xfId="3176"/>
    <cellStyle name="?鹎%U龡&amp;H齲_x0001_C铣_x0014__x0007__x0001__x0001_ 3 4 2 4 4" xfId="477"/>
    <cellStyle name="?鹎%U龡&amp;H齲_x0001_C铣_x0014__x0007__x0001__x0001_ 3 4 2 4 4 2" xfId="3177"/>
    <cellStyle name="?鹎%U龡&amp;H齲_x0001_C铣_x0014__x0007__x0001__x0001_ 3 4 2 4 5" xfId="3174"/>
    <cellStyle name="?鹎%U龡&amp;H齲_x0001_C铣_x0014__x0007__x0001__x0001_ 3 4 2 4_2015财政决算公开" xfId="3178"/>
    <cellStyle name="?鹎%U龡&amp;H齲_x0001_C铣_x0014__x0007__x0001__x0001_ 3 4 2 5" xfId="480"/>
    <cellStyle name="?鹎%U龡&amp;H齲_x0001_C铣_x0014__x0007__x0001__x0001_ 3 4 2 5 2" xfId="3179"/>
    <cellStyle name="?鹎%U龡&amp;H齲_x0001_C铣_x0014__x0007__x0001__x0001_ 3 4 2 6" xfId="482"/>
    <cellStyle name="?鹎%U龡&amp;H齲_x0001_C铣_x0014__x0007__x0001__x0001_ 3 4 2 6 2" xfId="3180"/>
    <cellStyle name="?鹎%U龡&amp;H齲_x0001_C铣_x0014__x0007__x0001__x0001_ 3 4 2 7" xfId="484"/>
    <cellStyle name="?鹎%U龡&amp;H齲_x0001_C铣_x0014__x0007__x0001__x0001_ 3 4 2 7 2" xfId="3181"/>
    <cellStyle name="?鹎%U龡&amp;H齲_x0001_C铣_x0014__x0007__x0001__x0001_ 3 4 2 8" xfId="3164"/>
    <cellStyle name="?鹎%U龡&amp;H齲_x0001_C铣_x0014__x0007__x0001__x0001_ 3 4 2_2015财政决算公开" xfId="3182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4"/>
    <cellStyle name="?鹎%U龡&amp;H齲_x0001_C铣_x0014__x0007__x0001__x0001_ 3 4 3 3" xfId="29"/>
    <cellStyle name="?鹎%U龡&amp;H齲_x0001_C铣_x0014__x0007__x0001__x0001_ 3 4 3 3 2" xfId="3185"/>
    <cellStyle name="?鹎%U龡&amp;H齲_x0001_C铣_x0014__x0007__x0001__x0001_ 3 4 3 4" xfId="36"/>
    <cellStyle name="?鹎%U龡&amp;H齲_x0001_C铣_x0014__x0007__x0001__x0001_ 3 4 3 4 2" xfId="3186"/>
    <cellStyle name="?鹎%U龡&amp;H齲_x0001_C铣_x0014__x0007__x0001__x0001_ 3 4 3 5" xfId="3183"/>
    <cellStyle name="?鹎%U龡&amp;H齲_x0001_C铣_x0014__x0007__x0001__x0001_ 3 4 3_2015财政决算公开" xfId="3187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89"/>
    <cellStyle name="?鹎%U龡&amp;H齲_x0001_C铣_x0014__x0007__x0001__x0001_ 3 4 4 3" xfId="24"/>
    <cellStyle name="?鹎%U龡&amp;H齲_x0001_C铣_x0014__x0007__x0001__x0001_ 3 4 4 3 2" xfId="3190"/>
    <cellStyle name="?鹎%U龡&amp;H齲_x0001_C铣_x0014__x0007__x0001__x0001_ 3 4 4 4" xfId="329"/>
    <cellStyle name="?鹎%U龡&amp;H齲_x0001_C铣_x0014__x0007__x0001__x0001_ 3 4 4 4 2" xfId="3191"/>
    <cellStyle name="?鹎%U龡&amp;H齲_x0001_C铣_x0014__x0007__x0001__x0001_ 3 4 4 5" xfId="3188"/>
    <cellStyle name="?鹎%U龡&amp;H齲_x0001_C铣_x0014__x0007__x0001__x0001_ 3 4 4_2015财政决算公开" xfId="3192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4"/>
    <cellStyle name="?鹎%U龡&amp;H齲_x0001_C铣_x0014__x0007__x0001__x0001_ 3 4 5 3" xfId="336"/>
    <cellStyle name="?鹎%U龡&amp;H齲_x0001_C铣_x0014__x0007__x0001__x0001_ 3 4 5 3 2" xfId="3195"/>
    <cellStyle name="?鹎%U龡&amp;H齲_x0001_C铣_x0014__x0007__x0001__x0001_ 3 4 5 4" xfId="3193"/>
    <cellStyle name="?鹎%U龡&amp;H齲_x0001_C铣_x0014__x0007__x0001__x0001_ 3 4 5_2015财政决算公开" xfId="3196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8"/>
    <cellStyle name="?鹎%U龡&amp;H齲_x0001_C铣_x0014__x0007__x0001__x0001_ 3 4 6 3" xfId="340"/>
    <cellStyle name="?鹎%U龡&amp;H齲_x0001_C铣_x0014__x0007__x0001__x0001_ 3 4 6 3 2" xfId="3199"/>
    <cellStyle name="?鹎%U龡&amp;H齲_x0001_C铣_x0014__x0007__x0001__x0001_ 3 4 6 4" xfId="342"/>
    <cellStyle name="?鹎%U龡&amp;H齲_x0001_C铣_x0014__x0007__x0001__x0001_ 3 4 6 4 2" xfId="3200"/>
    <cellStyle name="?鹎%U龡&amp;H齲_x0001_C铣_x0014__x0007__x0001__x0001_ 3 4 6 5" xfId="3197"/>
    <cellStyle name="?鹎%U龡&amp;H齲_x0001_C铣_x0014__x0007__x0001__x0001_ 3 4 6_2015财政决算公开" xfId="3201"/>
    <cellStyle name="?鹎%U龡&amp;H齲_x0001_C铣_x0014__x0007__x0001__x0001_ 3 4 7" xfId="88"/>
    <cellStyle name="?鹎%U龡&amp;H齲_x0001_C铣_x0014__x0007__x0001__x0001_ 3 4 7 2" xfId="3202"/>
    <cellStyle name="?鹎%U龡&amp;H齲_x0001_C铣_x0014__x0007__x0001__x0001_ 3 4 8" xfId="345"/>
    <cellStyle name="?鹎%U龡&amp;H齲_x0001_C铣_x0014__x0007__x0001__x0001_ 3 4 8 2" xfId="3203"/>
    <cellStyle name="?鹎%U龡&amp;H齲_x0001_C铣_x0014__x0007__x0001__x0001_ 3 4 9" xfId="347"/>
    <cellStyle name="?鹎%U龡&amp;H齲_x0001_C铣_x0014__x0007__x0001__x0001_ 3 4 9 2" xfId="3204"/>
    <cellStyle name="?鹎%U龡&amp;H齲_x0001_C铣_x0014__x0007__x0001__x0001_ 3 4_2015财政决算公开" xfId="3205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7"/>
    <cellStyle name="?鹎%U龡&amp;H齲_x0001_C铣_x0014__x0007__x0001__x0001_ 3 5 3" xfId="3206"/>
    <cellStyle name="?鹎%U龡&amp;H齲_x0001_C铣_x0014__x0007__x0001__x0001_ 3 5_2015财政决算公开" xfId="3208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0"/>
    <cellStyle name="?鹎%U龡&amp;H齲_x0001_C铣_x0014__x0007__x0001__x0001_ 3 6 3" xfId="233"/>
    <cellStyle name="?鹎%U龡&amp;H齲_x0001_C铣_x0014__x0007__x0001__x0001_ 3 6 3 2" xfId="3211"/>
    <cellStyle name="?鹎%U龡&amp;H齲_x0001_C铣_x0014__x0007__x0001__x0001_ 3 6 4" xfId="3209"/>
    <cellStyle name="?鹎%U龡&amp;H齲_x0001_C铣_x0014__x0007__x0001__x0001_ 3 6_2015财政决算公开" xfId="3212"/>
    <cellStyle name="?鹎%U龡&amp;H齲_x0001_C铣_x0014__x0007__x0001__x0001_ 3 7" xfId="495"/>
    <cellStyle name="?鹎%U龡&amp;H齲_x0001_C铣_x0014__x0007__x0001__x0001_ 3 7 2" xfId="3213"/>
    <cellStyle name="?鹎%U龡&amp;H齲_x0001_C铣_x0014__x0007__x0001__x0001_ 3 8" xfId="496"/>
    <cellStyle name="?鹎%U龡&amp;H齲_x0001_C铣_x0014__x0007__x0001__x0001_ 3 8 2" xfId="3214"/>
    <cellStyle name="?鹎%U龡&amp;H齲_x0001_C铣_x0014__x0007__x0001__x0001_ 3 9" xfId="196"/>
    <cellStyle name="?鹎%U龡&amp;H齲_x0001_C铣_x0014__x0007__x0001__x0001_ 3 9 2" xfId="3215"/>
    <cellStyle name="?鹎%U龡&amp;H齲_x0001_C铣_x0014__x0007__x0001__x0001_ 3_2015财政决算公开" xfId="3216"/>
    <cellStyle name="?鹎%U龡&amp;H齲_x0001_C铣_x0014__x0007__x0001__x0001_ 4" xfId="458"/>
    <cellStyle name="?鹎%U龡&amp;H齲_x0001_C铣_x0014__x0007__x0001__x0001_ 4 10" xfId="3217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0"/>
    <cellStyle name="?鹎%U龡&amp;H齲_x0001_C铣_x0014__x0007__x0001__x0001_ 4 2 2 3" xfId="505"/>
    <cellStyle name="?鹎%U龡&amp;H齲_x0001_C铣_x0014__x0007__x0001__x0001_ 4 2 2 3 2" xfId="3221"/>
    <cellStyle name="?鹎%U龡&amp;H齲_x0001_C铣_x0014__x0007__x0001__x0001_ 4 2 2 4" xfId="507"/>
    <cellStyle name="?鹎%U龡&amp;H齲_x0001_C铣_x0014__x0007__x0001__x0001_ 4 2 2 4 2" xfId="3222"/>
    <cellStyle name="?鹎%U龡&amp;H齲_x0001_C铣_x0014__x0007__x0001__x0001_ 4 2 2 5" xfId="508"/>
    <cellStyle name="?鹎%U龡&amp;H齲_x0001_C铣_x0014__x0007__x0001__x0001_ 4 2 2 5 2" xfId="3223"/>
    <cellStyle name="?鹎%U龡&amp;H齲_x0001_C铣_x0014__x0007__x0001__x0001_ 4 2 2 6" xfId="3219"/>
    <cellStyle name="?鹎%U龡&amp;H齲_x0001_C铣_x0014__x0007__x0001__x0001_ 4 2 2_2015财政决算公开" xfId="3224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6"/>
    <cellStyle name="?鹎%U龡&amp;H齲_x0001_C铣_x0014__x0007__x0001__x0001_ 4 2 3 3" xfId="517"/>
    <cellStyle name="?鹎%U龡&amp;H齲_x0001_C铣_x0014__x0007__x0001__x0001_ 4 2 3 3 2" xfId="3227"/>
    <cellStyle name="?鹎%U龡&amp;H齲_x0001_C铣_x0014__x0007__x0001__x0001_ 4 2 3 4" xfId="3225"/>
    <cellStyle name="?鹎%U龡&amp;H齲_x0001_C铣_x0014__x0007__x0001__x0001_ 4 2 3_2015财政决算公开" xfId="3228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0"/>
    <cellStyle name="?鹎%U龡&amp;H齲_x0001_C铣_x0014__x0007__x0001__x0001_ 4 2 4 3" xfId="425"/>
    <cellStyle name="?鹎%U龡&amp;H齲_x0001_C铣_x0014__x0007__x0001__x0001_ 4 2 4 3 2" xfId="3231"/>
    <cellStyle name="?鹎%U龡&amp;H齲_x0001_C铣_x0014__x0007__x0001__x0001_ 4 2 4 4" xfId="427"/>
    <cellStyle name="?鹎%U龡&amp;H齲_x0001_C铣_x0014__x0007__x0001__x0001_ 4 2 4 4 2" xfId="3232"/>
    <cellStyle name="?鹎%U龡&amp;H齲_x0001_C铣_x0014__x0007__x0001__x0001_ 4 2 4 5" xfId="3229"/>
    <cellStyle name="?鹎%U龡&amp;H齲_x0001_C铣_x0014__x0007__x0001__x0001_ 4 2 4_2015财政决算公开" xfId="3233"/>
    <cellStyle name="?鹎%U龡&amp;H齲_x0001_C铣_x0014__x0007__x0001__x0001_ 4 2 5" xfId="431"/>
    <cellStyle name="?鹎%U龡&amp;H齲_x0001_C铣_x0014__x0007__x0001__x0001_ 4 2 5 2" xfId="3234"/>
    <cellStyle name="?鹎%U龡&amp;H齲_x0001_C铣_x0014__x0007__x0001__x0001_ 4 2 6" xfId="436"/>
    <cellStyle name="?鹎%U龡&amp;H齲_x0001_C铣_x0014__x0007__x0001__x0001_ 4 2 6 2" xfId="3235"/>
    <cellStyle name="?鹎%U龡&amp;H齲_x0001_C铣_x0014__x0007__x0001__x0001_ 4 2 7" xfId="445"/>
    <cellStyle name="?鹎%U龡&amp;H齲_x0001_C铣_x0014__x0007__x0001__x0001_ 4 2 7 2" xfId="3236"/>
    <cellStyle name="?鹎%U龡&amp;H齲_x0001_C铣_x0014__x0007__x0001__x0001_ 4 2 8" xfId="3218"/>
    <cellStyle name="?鹎%U龡&amp;H齲_x0001_C铣_x0014__x0007__x0001__x0001_ 4 2_2015财政决算公开" xfId="3237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39"/>
    <cellStyle name="?鹎%U龡&amp;H齲_x0001_C铣_x0014__x0007__x0001__x0001_ 4 3 3" xfId="2"/>
    <cellStyle name="?鹎%U龡&amp;H齲_x0001_C铣_x0014__x0007__x0001__x0001_ 4 3 3 2" xfId="3240"/>
    <cellStyle name="?鹎%U龡&amp;H齲_x0001_C铣_x0014__x0007__x0001__x0001_ 4 3 4" xfId="315"/>
    <cellStyle name="?鹎%U龡&amp;H齲_x0001_C铣_x0014__x0007__x0001__x0001_ 4 3 4 2" xfId="3241"/>
    <cellStyle name="?鹎%U龡&amp;H齲_x0001_C铣_x0014__x0007__x0001__x0001_ 4 3 5" xfId="456"/>
    <cellStyle name="?鹎%U龡&amp;H齲_x0001_C铣_x0014__x0007__x0001__x0001_ 4 3 5 2" xfId="3242"/>
    <cellStyle name="?鹎%U龡&amp;H齲_x0001_C铣_x0014__x0007__x0001__x0001_ 4 3 6" xfId="3238"/>
    <cellStyle name="?鹎%U龡&amp;H齲_x0001_C铣_x0014__x0007__x0001__x0001_ 4 3_2015财政决算公开" xfId="3243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5"/>
    <cellStyle name="?鹎%U龡&amp;H齲_x0001_C铣_x0014__x0007__x0001__x0001_ 4 4 3" xfId="526"/>
    <cellStyle name="?鹎%U龡&amp;H齲_x0001_C铣_x0014__x0007__x0001__x0001_ 4 4 3 2" xfId="3246"/>
    <cellStyle name="?鹎%U龡&amp;H齲_x0001_C铣_x0014__x0007__x0001__x0001_ 4 4 4" xfId="386"/>
    <cellStyle name="?鹎%U龡&amp;H齲_x0001_C铣_x0014__x0007__x0001__x0001_ 4 4 4 2" xfId="3247"/>
    <cellStyle name="?鹎%U龡&amp;H齲_x0001_C铣_x0014__x0007__x0001__x0001_ 4 4 5" xfId="3244"/>
    <cellStyle name="?鹎%U龡&amp;H齲_x0001_C铣_x0014__x0007__x0001__x0001_ 4 4_2015财政决算公开" xfId="3248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0"/>
    <cellStyle name="?鹎%U龡&amp;H齲_x0001_C铣_x0014__x0007__x0001__x0001_ 4 5 3" xfId="531"/>
    <cellStyle name="?鹎%U龡&amp;H齲_x0001_C铣_x0014__x0007__x0001__x0001_ 4 5 3 2" xfId="3251"/>
    <cellStyle name="?鹎%U龡&amp;H齲_x0001_C铣_x0014__x0007__x0001__x0001_ 4 5 4" xfId="3249"/>
    <cellStyle name="?鹎%U龡&amp;H齲_x0001_C铣_x0014__x0007__x0001__x0001_ 4 5_2015财政决算公开" xfId="3252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4"/>
    <cellStyle name="?鹎%U龡&amp;H齲_x0001_C铣_x0014__x0007__x0001__x0001_ 4 6 3" xfId="538"/>
    <cellStyle name="?鹎%U龡&amp;H齲_x0001_C铣_x0014__x0007__x0001__x0001_ 4 6 3 2" xfId="3255"/>
    <cellStyle name="?鹎%U龡&amp;H齲_x0001_C铣_x0014__x0007__x0001__x0001_ 4 6 4" xfId="404"/>
    <cellStyle name="?鹎%U龡&amp;H齲_x0001_C铣_x0014__x0007__x0001__x0001_ 4 6 4 2" xfId="3256"/>
    <cellStyle name="?鹎%U龡&amp;H齲_x0001_C铣_x0014__x0007__x0001__x0001_ 4 6 5" xfId="3253"/>
    <cellStyle name="?鹎%U龡&amp;H齲_x0001_C铣_x0014__x0007__x0001__x0001_ 4 6_2015财政决算公开" xfId="3257"/>
    <cellStyle name="?鹎%U龡&amp;H齲_x0001_C铣_x0014__x0007__x0001__x0001_ 4 7" xfId="539"/>
    <cellStyle name="?鹎%U龡&amp;H齲_x0001_C铣_x0014__x0007__x0001__x0001_ 4 7 2" xfId="3258"/>
    <cellStyle name="?鹎%U龡&amp;H齲_x0001_C铣_x0014__x0007__x0001__x0001_ 4 8" xfId="540"/>
    <cellStyle name="?鹎%U龡&amp;H齲_x0001_C铣_x0014__x0007__x0001__x0001_ 4 8 2" xfId="3259"/>
    <cellStyle name="?鹎%U龡&amp;H齲_x0001_C铣_x0014__x0007__x0001__x0001_ 4 9" xfId="203"/>
    <cellStyle name="?鹎%U龡&amp;H齲_x0001_C铣_x0014__x0007__x0001__x0001_ 4 9 2" xfId="3260"/>
    <cellStyle name="?鹎%U龡&amp;H齲_x0001_C铣_x0014__x0007__x0001__x0001_ 4_2015财政决算公开" xfId="3261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3"/>
    <cellStyle name="?鹎%U龡&amp;H齲_x0001_C铣_x0014__x0007__x0001__x0001_ 5 3" xfId="542"/>
    <cellStyle name="?鹎%U龡&amp;H齲_x0001_C铣_x0014__x0007__x0001__x0001_ 5 3 2" xfId="3264"/>
    <cellStyle name="?鹎%U龡&amp;H齲_x0001_C铣_x0014__x0007__x0001__x0001_ 5 4" xfId="3262"/>
    <cellStyle name="?鹎%U龡&amp;H齲_x0001_C铣_x0014__x0007__x0001__x0001_ 5_2015财政决算公开" xfId="3265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7"/>
    <cellStyle name="?鹎%U龡&amp;H齲_x0001_C铣_x0014__x0007__x0001__x0001_ 6 3" xfId="552"/>
    <cellStyle name="?鹎%U龡&amp;H齲_x0001_C铣_x0014__x0007__x0001__x0001_ 6 3 2" xfId="3268"/>
    <cellStyle name="?鹎%U龡&amp;H齲_x0001_C铣_x0014__x0007__x0001__x0001_ 6 4" xfId="3266"/>
    <cellStyle name="?鹎%U龡&amp;H齲_x0001_C铣_x0014__x0007__x0001__x0001_ 6_2015财政决算公开" xfId="3269"/>
    <cellStyle name="?鹎%U龡&amp;H齲_x0001_C铣_x0014__x0007__x0001__x0001_ 7" xfId="2852"/>
    <cellStyle name="20% - 强调文字颜色 1" xfId="553"/>
    <cellStyle name="20% - 强调文字颜色 1 2" xfId="554"/>
    <cellStyle name="20% - 强调文字颜色 1 2 2" xfId="147"/>
    <cellStyle name="20% - 强调文字颜色 1 2 2 2" xfId="152"/>
    <cellStyle name="20% - 强调文字颜色 1 2 2 2 2" xfId="555"/>
    <cellStyle name="20% - 强调文字颜色 1 2 2 2 2 2" xfId="3272"/>
    <cellStyle name="20% - 强调文字颜色 1 2 2 2 3" xfId="2397"/>
    <cellStyle name="20% - 强调文字颜色 1 2 2 2_2015财政决算公开" xfId="3273"/>
    <cellStyle name="20% - 强调文字颜色 1 2 2 3" xfId="158"/>
    <cellStyle name="20% - 强调文字颜色 1 2 2 3 2" xfId="2398"/>
    <cellStyle name="20% - 强调文字颜色 1 2 2 4" xfId="2396"/>
    <cellStyle name="20% - 强调文字颜色 1 2 2_2015财政决算公开" xfId="3274"/>
    <cellStyle name="20% - 强调文字颜色 1 2 3" xfId="12"/>
    <cellStyle name="20% - 强调文字颜色 1 2 3 2" xfId="49"/>
    <cellStyle name="20% - 强调文字颜色 1 2 3 2 2" xfId="53"/>
    <cellStyle name="20% - 强调文字颜色 1 2 3 2 2 2" xfId="3277"/>
    <cellStyle name="20% - 强调文字颜色 1 2 3 2 3" xfId="3276"/>
    <cellStyle name="20% - 强调文字颜色 1 2 3 2_2015财政决算公开" xfId="3278"/>
    <cellStyle name="20% - 强调文字颜色 1 2 3 3" xfId="90"/>
    <cellStyle name="20% - 强调文字颜色 1 2 3 3 2" xfId="3279"/>
    <cellStyle name="20% - 强调文字颜色 1 2 3 4" xfId="2399"/>
    <cellStyle name="20% - 强调文字颜色 1 2 3 5" xfId="3275"/>
    <cellStyle name="20% - 强调文字颜色 1 2 3_2015财政决算公开" xfId="3280"/>
    <cellStyle name="20% - 强调文字颜色 1 2 4" xfId="163"/>
    <cellStyle name="20% - 强调文字颜色 1 2 4 2" xfId="166"/>
    <cellStyle name="20% - 强调文字颜色 1 2 4 2 2" xfId="3282"/>
    <cellStyle name="20% - 强调文字颜色 1 2 4 3" xfId="2400"/>
    <cellStyle name="20% - 强调文字颜色 1 2 4 4" xfId="3281"/>
    <cellStyle name="20% - 强调文字颜色 1 2 4_2015财政决算公开" xfId="3283"/>
    <cellStyle name="20% - 强调文字颜色 1 2 5" xfId="226"/>
    <cellStyle name="20% - 强调文字颜色 1 2 5 2" xfId="3284"/>
    <cellStyle name="20% - 强调文字颜色 1 2 6" xfId="2395"/>
    <cellStyle name="20% - 强调文字颜色 1 2 7" xfId="3271"/>
    <cellStyle name="20% - 强调文字颜色 1 2_2015财政决算公开" xfId="3285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8"/>
    <cellStyle name="20% - 强调文字颜色 1 3 2 2 3" xfId="3287"/>
    <cellStyle name="20% - 强调文字颜色 1 3 2 2_2015财政决算公开" xfId="3289"/>
    <cellStyle name="20% - 强调文字颜色 1 3 2 3" xfId="558"/>
    <cellStyle name="20% - 强调文字颜色 1 3 2 3 2" xfId="3290"/>
    <cellStyle name="20% - 强调文字颜色 1 3 2 4" xfId="3286"/>
    <cellStyle name="20% - 强调文字颜色 1 3 2_2015财政决算公开" xfId="3291"/>
    <cellStyle name="20% - 强调文字颜色 1 3 3" xfId="216"/>
    <cellStyle name="20% - 强调文字颜色 1 3 3 2" xfId="319"/>
    <cellStyle name="20% - 强调文字颜色 1 3 3 2 2" xfId="3293"/>
    <cellStyle name="20% - 强调文字颜色 1 3 3 3" xfId="3292"/>
    <cellStyle name="20% - 强调文字颜色 1 3 3_2015财政决算公开" xfId="3294"/>
    <cellStyle name="20% - 强调文字颜色 1 3 4" xfId="221"/>
    <cellStyle name="20% - 强调文字颜色 1 3 4 2" xfId="3295"/>
    <cellStyle name="20% - 强调文字颜色 1 3 5" xfId="2401"/>
    <cellStyle name="20% - 强调文字颜色 1 3_2015财政决算公开" xfId="3296"/>
    <cellStyle name="20% - 强调文字颜色 1 4" xfId="492"/>
    <cellStyle name="20% - 强调文字颜色 1 4 2" xfId="298"/>
    <cellStyle name="20% - 强调文字颜色 1 4 2 2" xfId="104"/>
    <cellStyle name="20% - 强调文字颜色 1 4 2 2 2" xfId="3299"/>
    <cellStyle name="20% - 强调文字颜色 1 4 2 3" xfId="3298"/>
    <cellStyle name="20% - 强调文字颜色 1 4 2_2015财政决算公开" xfId="3300"/>
    <cellStyle name="20% - 强调文字颜色 1 4 3" xfId="301"/>
    <cellStyle name="20% - 强调文字颜色 1 4 3 2" xfId="3301"/>
    <cellStyle name="20% - 强调文字颜色 1 4 4" xfId="3297"/>
    <cellStyle name="20% - 强调文字颜色 1 4_2015财政决算公开" xfId="3302"/>
    <cellStyle name="20% - 强调文字颜色 1 5" xfId="234"/>
    <cellStyle name="20% - 强调文字颜色 1 5 2" xfId="264"/>
    <cellStyle name="20% - 强调文字颜色 1 5 2 2" xfId="561"/>
    <cellStyle name="20% - 强调文字颜色 1 5 2 2 2" xfId="3305"/>
    <cellStyle name="20% - 强调文字颜色 1 5 2 3" xfId="3304"/>
    <cellStyle name="20% - 强调文字颜色 1 5 2_2015财政决算公开" xfId="3306"/>
    <cellStyle name="20% - 强调文字颜色 1 5 3" xfId="266"/>
    <cellStyle name="20% - 强调文字颜色 1 5 3 2" xfId="3307"/>
    <cellStyle name="20% - 强调文字颜色 1 5 4" xfId="3303"/>
    <cellStyle name="20% - 强调文字颜色 1 5_2015财政决算公开" xfId="3308"/>
    <cellStyle name="20% - 强调文字颜色 1 6" xfId="237"/>
    <cellStyle name="20% - 强调文字颜色 1 6 2" xfId="562"/>
    <cellStyle name="20% - 强调文字颜色 1 6 2 2" xfId="3310"/>
    <cellStyle name="20% - 强调文字颜色 1 6 3" xfId="3309"/>
    <cellStyle name="20% - 强调文字颜色 1 6_2015财政决算公开" xfId="3311"/>
    <cellStyle name="20% - 强调文字颜色 1 7" xfId="242"/>
    <cellStyle name="20% - 强调文字颜色 1 7 2" xfId="3312"/>
    <cellStyle name="20% - 强调文字颜色 1 8" xfId="2394"/>
    <cellStyle name="20% - 强调文字颜色 1 9" xfId="3270"/>
    <cellStyle name="20% - 强调文字颜色 2" xfId="565"/>
    <cellStyle name="20% - 强调文字颜色 2 2" xfId="566"/>
    <cellStyle name="20% - 强调文字颜色 2 2 2" xfId="360"/>
    <cellStyle name="20% - 强调文字颜色 2 2 2 2" xfId="41"/>
    <cellStyle name="20% - 强调文字颜色 2 2 2 2 2" xfId="568"/>
    <cellStyle name="20% - 强调文字颜色 2 2 2 2 2 2" xfId="3315"/>
    <cellStyle name="20% - 强调文字颜色 2 2 2 2 3" xfId="2405"/>
    <cellStyle name="20% - 强调文字颜色 2 2 2 2_2015财政决算公开" xfId="3316"/>
    <cellStyle name="20% - 强调文字颜色 2 2 2 3" xfId="367"/>
    <cellStyle name="20% - 强调文字颜色 2 2 2 3 2" xfId="2406"/>
    <cellStyle name="20% - 强调文字颜色 2 2 2 4" xfId="2404"/>
    <cellStyle name="20% - 强调文字颜色 2 2 2_2015财政决算公开" xfId="3317"/>
    <cellStyle name="20% - 强调文字颜色 2 2 3" xfId="369"/>
    <cellStyle name="20% - 强调文字颜色 2 2 3 2" xfId="253"/>
    <cellStyle name="20% - 强调文字颜色 2 2 3 2 2" xfId="570"/>
    <cellStyle name="20% - 强调文字颜色 2 2 3 2 2 2" xfId="3320"/>
    <cellStyle name="20% - 强调文字颜色 2 2 3 2 3" xfId="3319"/>
    <cellStyle name="20% - 强调文字颜色 2 2 3 2_2015财政决算公开" xfId="3321"/>
    <cellStyle name="20% - 强调文字颜色 2 2 3 3" xfId="259"/>
    <cellStyle name="20% - 强调文字颜色 2 2 3 3 2" xfId="3322"/>
    <cellStyle name="20% - 强调文字颜色 2 2 3 4" xfId="2407"/>
    <cellStyle name="20% - 强调文字颜色 2 2 3 5" xfId="3318"/>
    <cellStyle name="20% - 强调文字颜色 2 2 3_2015财政决算公开" xfId="3323"/>
    <cellStyle name="20% - 强调文字颜色 2 2 4" xfId="373"/>
    <cellStyle name="20% - 强调文字颜色 2 2 4 2" xfId="572"/>
    <cellStyle name="20% - 强调文字颜色 2 2 4 2 2" xfId="3325"/>
    <cellStyle name="20% - 强调文字颜色 2 2 4 3" xfId="2408"/>
    <cellStyle name="20% - 强调文字颜色 2 2 4 4" xfId="3324"/>
    <cellStyle name="20% - 强调文字颜色 2 2 4_2015财政决算公开" xfId="3326"/>
    <cellStyle name="20% - 强调文字颜色 2 2 5" xfId="377"/>
    <cellStyle name="20% - 强调文字颜色 2 2 5 2" xfId="3327"/>
    <cellStyle name="20% - 强调文字颜色 2 2 6" xfId="2403"/>
    <cellStyle name="20% - 强调文字颜色 2 2 7" xfId="3314"/>
    <cellStyle name="20% - 强调文字颜色 2 2_2015财政决算公开" xfId="3328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1"/>
    <cellStyle name="20% - 强调文字颜色 2 3 2 2 3" xfId="3330"/>
    <cellStyle name="20% - 强调文字颜色 2 3 2 2_2015财政决算公开" xfId="3332"/>
    <cellStyle name="20% - 强调文字颜色 2 3 2 3" xfId="579"/>
    <cellStyle name="20% - 强调文字颜色 2 3 2 3 2" xfId="3333"/>
    <cellStyle name="20% - 强调文字颜色 2 3 2 4" xfId="3329"/>
    <cellStyle name="20% - 强调文字颜色 2 3 2_2015财政决算公开" xfId="3334"/>
    <cellStyle name="20% - 强调文字颜色 2 3 3" xfId="69"/>
    <cellStyle name="20% - 强调文字颜色 2 3 3 2" xfId="580"/>
    <cellStyle name="20% - 强调文字颜色 2 3 3 2 2" xfId="3336"/>
    <cellStyle name="20% - 强调文字颜色 2 3 3 3" xfId="3335"/>
    <cellStyle name="20% - 强调文字颜色 2 3 3_2015财政决算公开" xfId="3337"/>
    <cellStyle name="20% - 强调文字颜色 2 3 4" xfId="413"/>
    <cellStyle name="20% - 强调文字颜色 2 3 4 2" xfId="3338"/>
    <cellStyle name="20% - 强调文字颜色 2 3 5" xfId="2409"/>
    <cellStyle name="20% - 强调文字颜色 2 3_2015财政决算公开" xfId="3339"/>
    <cellStyle name="20% - 强调文字颜色 2 4" xfId="582"/>
    <cellStyle name="20% - 强调文字颜色 2 4 2" xfId="86"/>
    <cellStyle name="20% - 强调文字颜色 2 4 2 2" xfId="564"/>
    <cellStyle name="20% - 强调文字颜色 2 4 2 2 2" xfId="3342"/>
    <cellStyle name="20% - 强调文字颜色 2 4 2 3" xfId="3341"/>
    <cellStyle name="20% - 强调文字颜色 2 4 2_2015财政决算公开" xfId="3343"/>
    <cellStyle name="20% - 强调文字颜色 2 4 3" xfId="343"/>
    <cellStyle name="20% - 强调文字颜色 2 4 3 2" xfId="3344"/>
    <cellStyle name="20% - 强调文字颜色 2 4 4" xfId="3340"/>
    <cellStyle name="20% - 强调文字颜色 2 4_2015财政决算公开" xfId="3345"/>
    <cellStyle name="20% - 强调文字颜色 2 5" xfId="31"/>
    <cellStyle name="20% - 强调文字颜色 2 5 2" xfId="93"/>
    <cellStyle name="20% - 强调文字颜色 2 5 2 2" xfId="583"/>
    <cellStyle name="20% - 强调文字颜色 2 5 2 2 2" xfId="3348"/>
    <cellStyle name="20% - 强调文字颜色 2 5 2 3" xfId="3347"/>
    <cellStyle name="20% - 强调文字颜色 2 5 2_2015财政决算公开" xfId="3349"/>
    <cellStyle name="20% - 强调文字颜色 2 5 3" xfId="97"/>
    <cellStyle name="20% - 强调文字颜色 2 5 3 2" xfId="3350"/>
    <cellStyle name="20% - 强调文字颜色 2 5 4" xfId="3346"/>
    <cellStyle name="20% - 强调文字颜色 2 5_2015财政决算公开" xfId="3351"/>
    <cellStyle name="20% - 强调文字颜色 2 6" xfId="40"/>
    <cellStyle name="20% - 强调文字颜色 2 6 2" xfId="567"/>
    <cellStyle name="20% - 强调文字颜色 2 6 2 2" xfId="3353"/>
    <cellStyle name="20% - 强调文字颜色 2 6 3" xfId="3352"/>
    <cellStyle name="20% - 强调文字颜色 2 6_2015财政决算公开" xfId="3354"/>
    <cellStyle name="20% - 强调文字颜色 2 7" xfId="366"/>
    <cellStyle name="20% - 强调文字颜色 2 7 2" xfId="3355"/>
    <cellStyle name="20% - 强调文字颜色 2 8" xfId="2402"/>
    <cellStyle name="20% - 强调文字颜色 2 9" xfId="3313"/>
    <cellStyle name="20% - 强调文字颜色 3" xfId="584"/>
    <cellStyle name="20% - 强调文字颜色 3 2" xfId="586"/>
    <cellStyle name="20% - 强调文字颜色 3 2 2" xfId="443"/>
    <cellStyle name="20% - 强调文字颜色 3 2 2 2" xfId="587"/>
    <cellStyle name="20% - 强调文字颜色 3 2 2 2 2" xfId="588"/>
    <cellStyle name="20% - 强调文字颜色 3 2 2 2 2 2" xfId="3358"/>
    <cellStyle name="20% - 强调文字颜色 3 2 2 2 3" xfId="2413"/>
    <cellStyle name="20% - 强调文字颜色 3 2 2 2_2015财政决算公开" xfId="3359"/>
    <cellStyle name="20% - 强调文字颜色 3 2 2 3" xfId="589"/>
    <cellStyle name="20% - 强调文字颜色 3 2 2 3 2" xfId="2414"/>
    <cellStyle name="20% - 强调文字颜色 3 2 2 4" xfId="2412"/>
    <cellStyle name="20% - 强调文字颜色 3 2 2_2015财政决算公开" xfId="3360"/>
    <cellStyle name="20% - 强调文字颜色 3 2 3" xfId="448"/>
    <cellStyle name="20% - 强调文字颜色 3 2 3 2" xfId="592"/>
    <cellStyle name="20% - 强调文字颜色 3 2 3 2 2" xfId="594"/>
    <cellStyle name="20% - 强调文字颜色 3 2 3 2 2 2" xfId="3363"/>
    <cellStyle name="20% - 强调文字颜色 3 2 3 2 3" xfId="3362"/>
    <cellStyle name="20% - 强调文字颜色 3 2 3 2_2015财政决算公开" xfId="3364"/>
    <cellStyle name="20% - 强调文字颜色 3 2 3 3" xfId="596"/>
    <cellStyle name="20% - 强调文字颜色 3 2 3 3 2" xfId="3365"/>
    <cellStyle name="20% - 强调文字颜色 3 2 3 4" xfId="2415"/>
    <cellStyle name="20% - 强调文字颜色 3 2 3 5" xfId="3361"/>
    <cellStyle name="20% - 强调文字颜色 3 2 3_2015财政决算公开" xfId="3366"/>
    <cellStyle name="20% - 强调文字颜色 3 2 4" xfId="450"/>
    <cellStyle name="20% - 强调文字颜色 3 2 4 2" xfId="597"/>
    <cellStyle name="20% - 强调文字颜色 3 2 4 2 2" xfId="3368"/>
    <cellStyle name="20% - 强调文字颜色 3 2 4 3" xfId="2416"/>
    <cellStyle name="20% - 强调文字颜色 3 2 4 4" xfId="3367"/>
    <cellStyle name="20% - 强调文字颜色 3 2 4_2015财政决算公开" xfId="3369"/>
    <cellStyle name="20% - 强调文字颜色 3 2 5" xfId="474"/>
    <cellStyle name="20% - 强调文字颜色 3 2 5 2" xfId="3370"/>
    <cellStyle name="20% - 强调文字颜色 3 2 6" xfId="2411"/>
    <cellStyle name="20% - 强调文字颜色 3 2 7" xfId="3357"/>
    <cellStyle name="20% - 强调文字颜色 3 2_2015财政决算公开" xfId="3371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4"/>
    <cellStyle name="20% - 强调文字颜色 3 3 2 2 3" xfId="3373"/>
    <cellStyle name="20% - 强调文字颜色 3 3 2 2_2015财政决算公开" xfId="3375"/>
    <cellStyle name="20% - 强调文字颜色 3 3 2 3" xfId="550"/>
    <cellStyle name="20% - 强调文字颜色 3 3 2 3 2" xfId="3376"/>
    <cellStyle name="20% - 强调文字颜色 3 3 2 4" xfId="3372"/>
    <cellStyle name="20% - 强调文字颜色 3 3 2_2015财政决算公开" xfId="3377"/>
    <cellStyle name="20% - 强调文字颜色 3 3 3" xfId="602"/>
    <cellStyle name="20% - 强调文字颜色 3 3 3 2" xfId="603"/>
    <cellStyle name="20% - 强调文字颜色 3 3 3 2 2" xfId="3379"/>
    <cellStyle name="20% - 强调文字颜色 3 3 3 3" xfId="3378"/>
    <cellStyle name="20% - 强调文字颜色 3 3 3_2015财政决算公开" xfId="3380"/>
    <cellStyle name="20% - 强调文字颜色 3 3 4" xfId="604"/>
    <cellStyle name="20% - 强调文字颜色 3 3 4 2" xfId="3381"/>
    <cellStyle name="20% - 强调文字颜色 3 3 5" xfId="2417"/>
    <cellStyle name="20% - 强调文字颜色 3 3_2015财政决算公开" xfId="3382"/>
    <cellStyle name="20% - 强调文字颜色 3 4" xfId="607"/>
    <cellStyle name="20% - 强调文字颜色 3 4 2" xfId="608"/>
    <cellStyle name="20% - 强调文字颜色 3 4 2 2" xfId="610"/>
    <cellStyle name="20% - 强调文字颜色 3 4 2 2 2" xfId="3385"/>
    <cellStyle name="20% - 强调文字颜色 3 4 2 3" xfId="3384"/>
    <cellStyle name="20% - 强调文字颜色 3 4 2_2015财政决算公开" xfId="3386"/>
    <cellStyle name="20% - 强调文字颜色 3 4 3" xfId="611"/>
    <cellStyle name="20% - 强调文字颜色 3 4 3 2" xfId="3387"/>
    <cellStyle name="20% - 强调文字颜色 3 4 4" xfId="3383"/>
    <cellStyle name="20% - 强调文字颜色 3 4_2015财政决算公开" xfId="3388"/>
    <cellStyle name="20% - 强调文字颜色 3 5" xfId="248"/>
    <cellStyle name="20% - 强调文字颜色 3 5 2" xfId="612"/>
    <cellStyle name="20% - 强调文字颜色 3 5 2 2" xfId="613"/>
    <cellStyle name="20% - 强调文字颜色 3 5 2 2 2" xfId="3391"/>
    <cellStyle name="20% - 强调文字颜色 3 5 2 3" xfId="3390"/>
    <cellStyle name="20% - 强调文字颜色 3 5 2_2015财政决算公开" xfId="3392"/>
    <cellStyle name="20% - 强调文字颜色 3 5 3" xfId="614"/>
    <cellStyle name="20% - 强调文字颜色 3 5 3 2" xfId="3393"/>
    <cellStyle name="20% - 强调文字颜色 3 5 4" xfId="3389"/>
    <cellStyle name="20% - 强调文字颜色 3 5_2015财政决算公开" xfId="3394"/>
    <cellStyle name="20% - 强调文字颜色 3 6" xfId="252"/>
    <cellStyle name="20% - 强调文字颜色 3 6 2" xfId="569"/>
    <cellStyle name="20% - 强调文字颜色 3 6 2 2" xfId="3396"/>
    <cellStyle name="20% - 强调文字颜色 3 6 3" xfId="3395"/>
    <cellStyle name="20% - 强调文字颜色 3 6_2015财政决算公开" xfId="3397"/>
    <cellStyle name="20% - 强调文字颜色 3 7" xfId="258"/>
    <cellStyle name="20% - 强调文字颜色 3 7 2" xfId="3398"/>
    <cellStyle name="20% - 强调文字颜色 3 8" xfId="2410"/>
    <cellStyle name="20% - 强调文字颜色 3 9" xfId="3356"/>
    <cellStyle name="20% - 强调文字颜色 4" xfId="616"/>
    <cellStyle name="20% - 强调文字颜色 4 2" xfId="618"/>
    <cellStyle name="20% - 强调文字颜色 4 2 2" xfId="478"/>
    <cellStyle name="20% - 强调文字颜色 4 2 2 2" xfId="605"/>
    <cellStyle name="20% - 强调文字颜色 4 2 2 2 2" xfId="619"/>
    <cellStyle name="20% - 强调文字颜色 4 2 2 2 2 2" xfId="3401"/>
    <cellStyle name="20% - 强调文字颜色 4 2 2 2 3" xfId="2421"/>
    <cellStyle name="20% - 强调文字颜色 4 2 2 2_2015财政决算公开" xfId="3402"/>
    <cellStyle name="20% - 强调文字颜色 4 2 2 3" xfId="620"/>
    <cellStyle name="20% - 强调文字颜色 4 2 2 3 2" xfId="2422"/>
    <cellStyle name="20% - 强调文字颜色 4 2 2 4" xfId="2420"/>
    <cellStyle name="20% - 强调文字颜色 4 2 2_2015财政决算公开" xfId="3403"/>
    <cellStyle name="20% - 强调文字颜色 4 2 3" xfId="481"/>
    <cellStyle name="20% - 强调文字颜色 4 2 3 2" xfId="621"/>
    <cellStyle name="20% - 强调文字颜色 4 2 3 2 2" xfId="622"/>
    <cellStyle name="20% - 强调文字颜色 4 2 3 2 2 2" xfId="3406"/>
    <cellStyle name="20% - 强调文字颜色 4 2 3 2 3" xfId="3405"/>
    <cellStyle name="20% - 强调文字颜色 4 2 3 2_2015财政决算公开" xfId="3407"/>
    <cellStyle name="20% - 强调文字颜色 4 2 3 3" xfId="623"/>
    <cellStyle name="20% - 强调文字颜色 4 2 3 3 2" xfId="3408"/>
    <cellStyle name="20% - 强调文字颜色 4 2 3 4" xfId="2423"/>
    <cellStyle name="20% - 强调文字颜色 4 2 3 5" xfId="3404"/>
    <cellStyle name="20% - 强调文字颜色 4 2 3_2015财政决算公开" xfId="3409"/>
    <cellStyle name="20% - 强调文字颜色 4 2 4" xfId="483"/>
    <cellStyle name="20% - 强调文字颜色 4 2 4 2" xfId="6"/>
    <cellStyle name="20% - 强调文字颜色 4 2 4 2 2" xfId="3411"/>
    <cellStyle name="20% - 强调文字颜色 4 2 4 3" xfId="2424"/>
    <cellStyle name="20% - 强调文字颜色 4 2 4 4" xfId="3410"/>
    <cellStyle name="20% - 强调文字颜色 4 2 4_2015财政决算公开" xfId="3412"/>
    <cellStyle name="20% - 强调文字颜色 4 2 5" xfId="624"/>
    <cellStyle name="20% - 强调文字颜色 4 2 5 2" xfId="3413"/>
    <cellStyle name="20% - 强调文字颜色 4 2 6" xfId="2419"/>
    <cellStyle name="20% - 强调文字颜色 4 2 7" xfId="3400"/>
    <cellStyle name="20% - 强调文字颜色 4 2_2015财政决算公开" xfId="3414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7"/>
    <cellStyle name="20% - 强调文字颜色 4 3 2 2 3" xfId="3416"/>
    <cellStyle name="20% - 强调文字颜色 4 3 2 2_2015财政决算公开" xfId="3418"/>
    <cellStyle name="20% - 强调文字颜色 4 3 2 3" xfId="629"/>
    <cellStyle name="20% - 强调文字颜色 4 3 2 3 2" xfId="3419"/>
    <cellStyle name="20% - 强调文字颜色 4 3 2 4" xfId="3415"/>
    <cellStyle name="20% - 强调文字颜色 4 3 2_2015财政决算公开" xfId="3420"/>
    <cellStyle name="20% - 强调文字颜色 4 3 3" xfId="630"/>
    <cellStyle name="20% - 强调文字颜色 4 3 3 2" xfId="631"/>
    <cellStyle name="20% - 强调文字颜色 4 3 3 2 2" xfId="3422"/>
    <cellStyle name="20% - 强调文字颜色 4 3 3 3" xfId="3421"/>
    <cellStyle name="20% - 强调文字颜色 4 3 3_2015财政决算公开" xfId="3423"/>
    <cellStyle name="20% - 强调文字颜色 4 3 4" xfId="627"/>
    <cellStyle name="20% - 强调文字颜色 4 3 4 2" xfId="3424"/>
    <cellStyle name="20% - 强调文字颜色 4 3 5" xfId="2425"/>
    <cellStyle name="20% - 强调文字颜色 4 3_2015财政决算公开" xfId="3425"/>
    <cellStyle name="20% - 强调文字颜色 4 4" xfId="632"/>
    <cellStyle name="20% - 强调文字颜色 4 4 2" xfId="633"/>
    <cellStyle name="20% - 强调文字颜色 4 4 2 2" xfId="634"/>
    <cellStyle name="20% - 强调文字颜色 4 4 2 2 2" xfId="3428"/>
    <cellStyle name="20% - 强调文字颜色 4 4 2 3" xfId="3427"/>
    <cellStyle name="20% - 强调文字颜色 4 4 2_2015财政决算公开" xfId="3429"/>
    <cellStyle name="20% - 强调文字颜色 4 4 3" xfId="636"/>
    <cellStyle name="20% - 强调文字颜色 4 4 3 2" xfId="3430"/>
    <cellStyle name="20% - 强调文字颜色 4 4 4" xfId="3426"/>
    <cellStyle name="20% - 强调文字颜色 4 4_2015财政决算公开" xfId="3431"/>
    <cellStyle name="20% - 强调文字颜色 4 5" xfId="637"/>
    <cellStyle name="20% - 强调文字颜色 4 5 2" xfId="638"/>
    <cellStyle name="20% - 强调文字颜色 4 5 2 2" xfId="639"/>
    <cellStyle name="20% - 强调文字颜色 4 5 2 2 2" xfId="3434"/>
    <cellStyle name="20% - 强调文字颜色 4 5 2 3" xfId="3433"/>
    <cellStyle name="20% - 强调文字颜色 4 5 2_2015财政决算公开" xfId="3435"/>
    <cellStyle name="20% - 强调文字颜色 4 5 3" xfId="641"/>
    <cellStyle name="20% - 强调文字颜色 4 5 3 2" xfId="3436"/>
    <cellStyle name="20% - 强调文字颜色 4 5 4" xfId="3432"/>
    <cellStyle name="20% - 强调文字颜色 4 5_2015财政决算公开" xfId="3437"/>
    <cellStyle name="20% - 强调文字颜色 4 6" xfId="571"/>
    <cellStyle name="20% - 强调文字颜色 4 6 2" xfId="643"/>
    <cellStyle name="20% - 强调文字颜色 4 6 2 2" xfId="3439"/>
    <cellStyle name="20% - 强调文字颜色 4 6 3" xfId="3438"/>
    <cellStyle name="20% - 强调文字颜色 4 6_2015财政决算公开" xfId="3440"/>
    <cellStyle name="20% - 强调文字颜色 4 7" xfId="644"/>
    <cellStyle name="20% - 强调文字颜色 4 7 2" xfId="3441"/>
    <cellStyle name="20% - 强调文字颜色 4 8" xfId="2418"/>
    <cellStyle name="20% - 强调文字颜色 4 9" xfId="3399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2"/>
    <cellStyle name="20% - 强调文字颜色 5 2 2 2 3" xfId="2429"/>
    <cellStyle name="20% - 强调文字颜色 5 2 2 2_2015财政决算公开" xfId="3443"/>
    <cellStyle name="20% - 强调文字颜色 5 2 2 3" xfId="650"/>
    <cellStyle name="20% - 强调文字颜色 5 2 2 3 2" xfId="2430"/>
    <cellStyle name="20% - 强调文字颜色 5 2 2 4" xfId="2428"/>
    <cellStyle name="20% - 强调文字颜色 5 2 2_2015财政决算公开" xfId="3444"/>
    <cellStyle name="20% - 强调文字颜色 5 2 3" xfId="651"/>
    <cellStyle name="20% - 强调文字颜色 5 2 3 2" xfId="494"/>
    <cellStyle name="20% - 强调文字颜色 5 2 3 2 2" xfId="3445"/>
    <cellStyle name="20% - 强调文字颜色 5 2 3 3" xfId="2431"/>
    <cellStyle name="20% - 强调文字颜色 5 2 3_2015财政决算公开" xfId="3446"/>
    <cellStyle name="20% - 强调文字颜色 5 2 4" xfId="652"/>
    <cellStyle name="20% - 强调文字颜色 5 2 4 2" xfId="2432"/>
    <cellStyle name="20% - 强调文字颜色 5 2 5" xfId="2427"/>
    <cellStyle name="20% - 强调文字颜色 5 2_2015财政决算公开" xfId="3447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0"/>
    <cellStyle name="20% - 强调文字颜色 5 3 2 2 3" xfId="3449"/>
    <cellStyle name="20% - 强调文字颜色 5 3 2 2_2015财政决算公开" xfId="3451"/>
    <cellStyle name="20% - 强调文字颜色 5 3 2 3" xfId="648"/>
    <cellStyle name="20% - 强调文字颜色 5 3 2 3 2" xfId="3452"/>
    <cellStyle name="20% - 强调文字颜色 5 3 2 4" xfId="3448"/>
    <cellStyle name="20% - 强调文字颜色 5 3 2_2015财政决算公开" xfId="3453"/>
    <cellStyle name="20% - 强调文字颜色 5 3 3" xfId="577"/>
    <cellStyle name="20% - 强调文字颜色 5 3 3 2" xfId="655"/>
    <cellStyle name="20% - 强调文字颜色 5 3 3 2 2" xfId="3455"/>
    <cellStyle name="20% - 强调文字颜色 5 3 3 3" xfId="3454"/>
    <cellStyle name="20% - 强调文字颜色 5 3 3_2015财政决算公开" xfId="3456"/>
    <cellStyle name="20% - 强调文字颜色 5 3 4" xfId="635"/>
    <cellStyle name="20% - 强调文字颜色 5 3 4 2" xfId="3457"/>
    <cellStyle name="20% - 强调文字颜色 5 3 5" xfId="2433"/>
    <cellStyle name="20% - 强调文字颜色 5 3_2015财政决算公开" xfId="3458"/>
    <cellStyle name="20% - 强调文字颜色 5 4" xfId="656"/>
    <cellStyle name="20% - 强调文字颜色 5 4 2" xfId="657"/>
    <cellStyle name="20% - 强调文字颜色 5 4 2 2" xfId="573"/>
    <cellStyle name="20% - 强调文字颜色 5 4 2 2 2" xfId="3461"/>
    <cellStyle name="20% - 强调文字颜色 5 4 2 3" xfId="3460"/>
    <cellStyle name="20% - 强调文字颜色 5 4 2_2015财政决算公开" xfId="3462"/>
    <cellStyle name="20% - 强调文字颜色 5 4 3" xfId="658"/>
    <cellStyle name="20% - 强调文字颜色 5 4 3 2" xfId="3463"/>
    <cellStyle name="20% - 强调文字颜色 5 4 4" xfId="3459"/>
    <cellStyle name="20% - 强调文字颜色 5 4_2015财政决算公开" xfId="3464"/>
    <cellStyle name="20% - 强调文字颜色 5 5" xfId="559"/>
    <cellStyle name="20% - 强调文字颜色 5 5 2" xfId="659"/>
    <cellStyle name="20% - 强调文字颜色 5 5 2 2" xfId="660"/>
    <cellStyle name="20% - 强调文字颜色 5 5 2 2 2" xfId="3467"/>
    <cellStyle name="20% - 强调文字颜色 5 5 2 3" xfId="3466"/>
    <cellStyle name="20% - 强调文字颜色 5 5 2_2015财政决算公开" xfId="3468"/>
    <cellStyle name="20% - 强调文字颜色 5 5 3" xfId="661"/>
    <cellStyle name="20% - 强调文字颜色 5 5 3 2" xfId="3469"/>
    <cellStyle name="20% - 强调文字颜色 5 5 4" xfId="3465"/>
    <cellStyle name="20% - 强调文字颜色 5 5_2015财政决算公开" xfId="3470"/>
    <cellStyle name="20% - 强调文字颜色 5 6" xfId="663"/>
    <cellStyle name="20% - 强调文字颜色 5 6 2" xfId="664"/>
    <cellStyle name="20% - 强调文字颜色 5 6 2 2" xfId="3472"/>
    <cellStyle name="20% - 强调文字颜色 5 6 3" xfId="3471"/>
    <cellStyle name="20% - 强调文字颜色 5 6_2015财政决算公开" xfId="3473"/>
    <cellStyle name="20% - 强调文字颜色 5 7" xfId="665"/>
    <cellStyle name="20% - 强调文字颜色 5 7 2" xfId="3474"/>
    <cellStyle name="20% - 强调文字颜色 5 8" xfId="2426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5"/>
    <cellStyle name="20% - 强调文字颜色 6 2 2 2 3" xfId="2437"/>
    <cellStyle name="20% - 强调文字颜色 6 2 2 2_2015财政决算公开" xfId="3476"/>
    <cellStyle name="20% - 强调文字颜色 6 2 2 3" xfId="524"/>
    <cellStyle name="20% - 强调文字颜色 6 2 2 3 2" xfId="2438"/>
    <cellStyle name="20% - 强调文字颜色 6 2 2 4" xfId="2436"/>
    <cellStyle name="20% - 强调文字颜色 6 2 2_2015财政决算公开" xfId="3477"/>
    <cellStyle name="20% - 强调文字颜色 6 2 3" xfId="527"/>
    <cellStyle name="20% - 强调文字颜色 6 2 3 2" xfId="529"/>
    <cellStyle name="20% - 强调文字颜色 6 2 3 2 2" xfId="3478"/>
    <cellStyle name="20% - 强调文字颜色 6 2 3 3" xfId="2439"/>
    <cellStyle name="20% - 强调文字颜色 6 2 3_2015财政决算公开" xfId="3479"/>
    <cellStyle name="20% - 强调文字颜色 6 2 4" xfId="532"/>
    <cellStyle name="20% - 强调文字颜色 6 2 4 2" xfId="2440"/>
    <cellStyle name="20% - 强调文字颜色 6 2 5" xfId="2435"/>
    <cellStyle name="20% - 强调文字颜色 6 2_2015财政决算公开" xfId="3480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3"/>
    <cellStyle name="20% - 强调文字颜色 6 3 2 2 3" xfId="3482"/>
    <cellStyle name="20% - 强调文字颜色 6 3 2 2_2015财政决算公开" xfId="3484"/>
    <cellStyle name="20% - 强调文字颜色 6 3 2 3" xfId="7"/>
    <cellStyle name="20% - 强调文字颜色 6 3 2 3 2" xfId="3485"/>
    <cellStyle name="20% - 强调文字颜色 6 3 2 4" xfId="3481"/>
    <cellStyle name="20% - 强调文字颜色 6 3 2_2015财政决算公开" xfId="3486"/>
    <cellStyle name="20% - 强调文字颜色 6 3 3" xfId="672"/>
    <cellStyle name="20% - 强调文字颜色 6 3 3 2" xfId="109"/>
    <cellStyle name="20% - 强调文字颜色 6 3 3 2 2" xfId="3488"/>
    <cellStyle name="20% - 强调文字颜色 6 3 3 3" xfId="3487"/>
    <cellStyle name="20% - 强调文字颜色 6 3 3_2015财政决算公开" xfId="3489"/>
    <cellStyle name="20% - 强调文字颜色 6 3 4" xfId="640"/>
    <cellStyle name="20% - 强调文字颜色 6 3 4 2" xfId="3490"/>
    <cellStyle name="20% - 强调文字颜色 6 3 5" xfId="2441"/>
    <cellStyle name="20% - 强调文字颜色 6 3_2015财政决算公开" xfId="3491"/>
    <cellStyle name="20% - 强调文字颜色 6 4" xfId="673"/>
    <cellStyle name="20% - 强调文字颜色 6 4 2" xfId="675"/>
    <cellStyle name="20% - 强调文字颜色 6 4 2 2" xfId="185"/>
    <cellStyle name="20% - 强调文字颜色 6 4 2 2 2" xfId="3494"/>
    <cellStyle name="20% - 强调文字颜色 6 4 2 3" xfId="3493"/>
    <cellStyle name="20% - 强调文字颜色 6 4 2_2015财政决算公开" xfId="3495"/>
    <cellStyle name="20% - 强调文字颜色 6 4 3" xfId="676"/>
    <cellStyle name="20% - 强调文字颜色 6 4 3 2" xfId="3496"/>
    <cellStyle name="20% - 强调文字颜色 6 4 4" xfId="3492"/>
    <cellStyle name="20% - 强调文字颜色 6 4_2015财政决算公开" xfId="3497"/>
    <cellStyle name="20% - 强调文字颜色 6 5" xfId="677"/>
    <cellStyle name="20% - 强调文字颜色 6 5 2" xfId="679"/>
    <cellStyle name="20% - 强调文字颜色 6 5 2 2" xfId="680"/>
    <cellStyle name="20% - 强调文字颜色 6 5 2 2 2" xfId="3500"/>
    <cellStyle name="20% - 强调文字颜色 6 5 2 3" xfId="3499"/>
    <cellStyle name="20% - 强调文字颜色 6 5 2_2015财政决算公开" xfId="3501"/>
    <cellStyle name="20% - 强调文字颜色 6 5 3" xfId="681"/>
    <cellStyle name="20% - 强调文字颜色 6 5 3 2" xfId="3502"/>
    <cellStyle name="20% - 强调文字颜色 6 5 4" xfId="3498"/>
    <cellStyle name="20% - 强调文字颜色 6 5_2015财政决算公开" xfId="3503"/>
    <cellStyle name="20% - 强调文字颜色 6 6" xfId="682"/>
    <cellStyle name="20% - 强调文字颜色 6 6 2" xfId="683"/>
    <cellStyle name="20% - 强调文字颜色 6 6 2 2" xfId="3505"/>
    <cellStyle name="20% - 强调文字颜色 6 6 3" xfId="3504"/>
    <cellStyle name="20% - 强调文字颜色 6 6_2015财政决算公开" xfId="3506"/>
    <cellStyle name="20% - 强调文字颜色 6 7" xfId="685"/>
    <cellStyle name="20% - 强调文字颜色 6 7 2" xfId="3507"/>
    <cellStyle name="20% - 强调文字颜色 6 8" xfId="2434"/>
    <cellStyle name="20% - 着色 1" xfId="2721"/>
    <cellStyle name="20% - 着色 1 2" xfId="2805"/>
    <cellStyle name="20% - 着色 2" xfId="2716"/>
    <cellStyle name="20% - 着色 2 2" xfId="2809"/>
    <cellStyle name="20% - 着色 3" xfId="2718"/>
    <cellStyle name="20% - 着色 3 2" xfId="2806"/>
    <cellStyle name="20% - 着色 4" xfId="2715"/>
    <cellStyle name="20% - 着色 4 2" xfId="2810"/>
    <cellStyle name="20% - 着色 5" xfId="2714"/>
    <cellStyle name="20% - 着色 5 2" xfId="2811"/>
    <cellStyle name="20% - 着色 6" xfId="2712"/>
    <cellStyle name="20% - 着色 6 2" xfId="2813"/>
    <cellStyle name="40% - 强调文字颜色 1" xfId="686"/>
    <cellStyle name="40% - 强调文字颜色 1 2" xfId="687"/>
    <cellStyle name="40% - 强调文字颜色 1 2 2" xfId="689"/>
    <cellStyle name="40% - 强调文字颜色 1 2 2 2" xfId="690"/>
    <cellStyle name="40% - 强调文字颜色 1 2 2 2 2" xfId="692"/>
    <cellStyle name="40% - 强调文字颜色 1 2 2 2 2 2" xfId="3510"/>
    <cellStyle name="40% - 强调文字颜色 1 2 2 2 3" xfId="2445"/>
    <cellStyle name="40% - 强调文字颜色 1 2 2 2_2015财政决算公开" xfId="3511"/>
    <cellStyle name="40% - 强调文字颜色 1 2 2 3" xfId="693"/>
    <cellStyle name="40% - 强调文字颜色 1 2 2 3 2" xfId="2446"/>
    <cellStyle name="40% - 强调文字颜色 1 2 2 4" xfId="2444"/>
    <cellStyle name="40% - 强调文字颜色 1 2 2_2015财政决算公开" xfId="3512"/>
    <cellStyle name="40% - 强调文字颜色 1 2 3" xfId="695"/>
    <cellStyle name="40% - 强调文字颜色 1 2 3 2" xfId="696"/>
    <cellStyle name="40% - 强调文字颜色 1 2 3 2 2" xfId="697"/>
    <cellStyle name="40% - 强调文字颜色 1 2 3 2 2 2" xfId="3515"/>
    <cellStyle name="40% - 强调文字颜色 1 2 3 2 3" xfId="3514"/>
    <cellStyle name="40% - 强调文字颜色 1 2 3 2_2015财政决算公开" xfId="3516"/>
    <cellStyle name="40% - 强调文字颜色 1 2 3 3" xfId="698"/>
    <cellStyle name="40% - 强调文字颜色 1 2 3 3 2" xfId="3517"/>
    <cellStyle name="40% - 强调文字颜色 1 2 3 4" xfId="2447"/>
    <cellStyle name="40% - 强调文字颜色 1 2 3 5" xfId="3513"/>
    <cellStyle name="40% - 强调文字颜色 1 2 3_2015财政决算公开" xfId="3518"/>
    <cellStyle name="40% - 强调文字颜色 1 2 4" xfId="699"/>
    <cellStyle name="40% - 强调文字颜色 1 2 4 2" xfId="700"/>
    <cellStyle name="40% - 强调文字颜色 1 2 4 2 2" xfId="3520"/>
    <cellStyle name="40% - 强调文字颜色 1 2 4 3" xfId="2448"/>
    <cellStyle name="40% - 强调文字颜色 1 2 4 4" xfId="3519"/>
    <cellStyle name="40% - 强调文字颜色 1 2 4_2015财政决算公开" xfId="3521"/>
    <cellStyle name="40% - 强调文字颜色 1 2 5" xfId="701"/>
    <cellStyle name="40% - 强调文字颜色 1 2 5 2" xfId="3522"/>
    <cellStyle name="40% - 强调文字颜色 1 2 6" xfId="2443"/>
    <cellStyle name="40% - 强调文字颜色 1 2 7" xfId="3509"/>
    <cellStyle name="40% - 强调文字颜色 1 2_2015财政决算公开" xfId="3523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6"/>
    <cellStyle name="40% - 强调文字颜色 1 3 2 2 3" xfId="3525"/>
    <cellStyle name="40% - 强调文字颜色 1 3 2 2_2015财政决算公开" xfId="3527"/>
    <cellStyle name="40% - 强调文字颜色 1 3 2 3" xfId="710"/>
    <cellStyle name="40% - 强调文字颜色 1 3 2 3 2" xfId="3528"/>
    <cellStyle name="40% - 强调文字颜色 1 3 2 4" xfId="3524"/>
    <cellStyle name="40% - 强调文字颜色 1 3 2_2015财政决算公开" xfId="3529"/>
    <cellStyle name="40% - 强调文字颜色 1 3 3" xfId="712"/>
    <cellStyle name="40% - 强调文字颜色 1 3 3 2" xfId="713"/>
    <cellStyle name="40% - 强调文字颜色 1 3 3 2 2" xfId="3531"/>
    <cellStyle name="40% - 强调文字颜色 1 3 3 3" xfId="3530"/>
    <cellStyle name="40% - 强调文字颜色 1 3 3_2015财政决算公开" xfId="3532"/>
    <cellStyle name="40% - 强调文字颜色 1 3 4" xfId="714"/>
    <cellStyle name="40% - 强调文字颜色 1 3 4 2" xfId="3533"/>
    <cellStyle name="40% - 强调文字颜色 1 3 5" xfId="2449"/>
    <cellStyle name="40% - 强调文字颜色 1 3_2015财政决算公开" xfId="3534"/>
    <cellStyle name="40% - 强调文字颜色 1 4" xfId="716"/>
    <cellStyle name="40% - 强调文字颜色 1 4 2" xfId="718"/>
    <cellStyle name="40% - 强调文字颜色 1 4 2 2" xfId="719"/>
    <cellStyle name="40% - 强调文字颜色 1 4 2 2 2" xfId="3537"/>
    <cellStyle name="40% - 强调文字颜色 1 4 2 3" xfId="3536"/>
    <cellStyle name="40% - 强调文字颜色 1 4 2_2015财政决算公开" xfId="3538"/>
    <cellStyle name="40% - 强调文字颜色 1 4 3" xfId="720"/>
    <cellStyle name="40% - 强调文字颜色 1 4 3 2" xfId="3539"/>
    <cellStyle name="40% - 强调文字颜色 1 4 4" xfId="3535"/>
    <cellStyle name="40% - 强调文字颜色 1 4_2015财政决算公开" xfId="3540"/>
    <cellStyle name="40% - 强调文字颜色 1 5" xfId="723"/>
    <cellStyle name="40% - 强调文字颜色 1 5 2" xfId="724"/>
    <cellStyle name="40% - 强调文字颜色 1 5 2 2" xfId="725"/>
    <cellStyle name="40% - 强调文字颜色 1 5 2 2 2" xfId="3543"/>
    <cellStyle name="40% - 强调文字颜色 1 5 2 3" xfId="3542"/>
    <cellStyle name="40% - 强调文字颜色 1 5 2_2015财政决算公开" xfId="3544"/>
    <cellStyle name="40% - 强调文字颜色 1 5 3" xfId="726"/>
    <cellStyle name="40% - 强调文字颜色 1 5 3 2" xfId="3545"/>
    <cellStyle name="40% - 强调文字颜色 1 5 4" xfId="3541"/>
    <cellStyle name="40% - 强调文字颜色 1 5_2015财政决算公开" xfId="3546"/>
    <cellStyle name="40% - 强调文字颜色 1 6" xfId="728"/>
    <cellStyle name="40% - 强调文字颜色 1 6 2" xfId="729"/>
    <cellStyle name="40% - 强调文字颜色 1 6 2 2" xfId="3548"/>
    <cellStyle name="40% - 强调文字颜色 1 6 3" xfId="3547"/>
    <cellStyle name="40% - 强调文字颜色 1 6_2015财政决算公开" xfId="3549"/>
    <cellStyle name="40% - 强调文字颜色 1 7" xfId="730"/>
    <cellStyle name="40% - 强调文字颜色 1 7 2" xfId="3550"/>
    <cellStyle name="40% - 强调文字颜色 1 8" xfId="2442"/>
    <cellStyle name="40% - 强调文字颜色 1 9" xfId="3508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1"/>
    <cellStyle name="40% - 强调文字颜色 2 2 2 2 3" xfId="2453"/>
    <cellStyle name="40% - 强调文字颜色 2 2 2 2_2015财政决算公开" xfId="3552"/>
    <cellStyle name="40% - 强调文字颜色 2 2 2 3" xfId="740"/>
    <cellStyle name="40% - 强调文字颜色 2 2 2 3 2" xfId="2454"/>
    <cellStyle name="40% - 强调文字颜色 2 2 2 4" xfId="2452"/>
    <cellStyle name="40% - 强调文字颜色 2 2 2_2015财政决算公开" xfId="3553"/>
    <cellStyle name="40% - 强调文字颜色 2 2 3" xfId="742"/>
    <cellStyle name="40% - 强调文字颜色 2 2 3 2" xfId="743"/>
    <cellStyle name="40% - 强调文字颜色 2 2 3 2 2" xfId="3554"/>
    <cellStyle name="40% - 强调文字颜色 2 2 3 3" xfId="2455"/>
    <cellStyle name="40% - 强调文字颜色 2 2 3_2015财政决算公开" xfId="3555"/>
    <cellStyle name="40% - 强调文字颜色 2 2 4" xfId="744"/>
    <cellStyle name="40% - 强调文字颜色 2 2 4 2" xfId="2456"/>
    <cellStyle name="40% - 强调文字颜色 2 2 5" xfId="2451"/>
    <cellStyle name="40% - 强调文字颜色 2 2_2015财政决算公开" xfId="3556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59"/>
    <cellStyle name="40% - 强调文字颜色 2 3 2 2 3" xfId="3558"/>
    <cellStyle name="40% - 强调文字颜色 2 3 2 2_2015财政决算公开" xfId="3560"/>
    <cellStyle name="40% - 强调文字颜色 2 3 2 3" xfId="751"/>
    <cellStyle name="40% - 强调文字颜色 2 3 2 3 2" xfId="3561"/>
    <cellStyle name="40% - 强调文字颜色 2 3 2 4" xfId="3557"/>
    <cellStyle name="40% - 强调文字颜色 2 3 2_2015财政决算公开" xfId="3562"/>
    <cellStyle name="40% - 强调文字颜色 2 3 3" xfId="752"/>
    <cellStyle name="40% - 强调文字颜色 2 3 3 2" xfId="753"/>
    <cellStyle name="40% - 强调文字颜色 2 3 3 2 2" xfId="3564"/>
    <cellStyle name="40% - 强调文字颜色 2 3 3 3" xfId="3563"/>
    <cellStyle name="40% - 强调文字颜色 2 3 3_2015财政决算公开" xfId="3565"/>
    <cellStyle name="40% - 强调文字颜色 2 3 4" xfId="754"/>
    <cellStyle name="40% - 强调文字颜色 2 3 4 2" xfId="3566"/>
    <cellStyle name="40% - 强调文字颜色 2 3 5" xfId="2457"/>
    <cellStyle name="40% - 强调文字颜色 2 3_2015财政决算公开" xfId="3567"/>
    <cellStyle name="40% - 强调文字颜色 2 4" xfId="755"/>
    <cellStyle name="40% - 强调文字颜色 2 4 2" xfId="756"/>
    <cellStyle name="40% - 强调文字颜色 2 4 2 2" xfId="757"/>
    <cellStyle name="40% - 强调文字颜色 2 4 2 2 2" xfId="3570"/>
    <cellStyle name="40% - 强调文字颜色 2 4 2 3" xfId="3569"/>
    <cellStyle name="40% - 强调文字颜色 2 4 2_2015财政决算公开" xfId="3571"/>
    <cellStyle name="40% - 强调文字颜色 2 4 3" xfId="758"/>
    <cellStyle name="40% - 强调文字颜色 2 4 3 2" xfId="3572"/>
    <cellStyle name="40% - 强调文字颜色 2 4 4" xfId="3568"/>
    <cellStyle name="40% - 强调文字颜色 2 4_2015财政决算公开" xfId="3573"/>
    <cellStyle name="40% - 强调文字颜色 2 5" xfId="760"/>
    <cellStyle name="40% - 强调文字颜色 2 5 2" xfId="761"/>
    <cellStyle name="40% - 强调文字颜色 2 5 2 2" xfId="762"/>
    <cellStyle name="40% - 强调文字颜色 2 5 2 2 2" xfId="3576"/>
    <cellStyle name="40% - 强调文字颜色 2 5 2 3" xfId="3575"/>
    <cellStyle name="40% - 强调文字颜色 2 5 2_2015财政决算公开" xfId="3577"/>
    <cellStyle name="40% - 强调文字颜色 2 5 3" xfId="763"/>
    <cellStyle name="40% - 强调文字颜色 2 5 3 2" xfId="3578"/>
    <cellStyle name="40% - 强调文字颜色 2 5 4" xfId="3574"/>
    <cellStyle name="40% - 强调文字颜色 2 5_2015财政决算公开" xfId="3579"/>
    <cellStyle name="40% - 强调文字颜色 2 6" xfId="765"/>
    <cellStyle name="40% - 强调文字颜色 2 6 2" xfId="766"/>
    <cellStyle name="40% - 强调文字颜色 2 6 2 2" xfId="3581"/>
    <cellStyle name="40% - 强调文字颜色 2 6 3" xfId="3580"/>
    <cellStyle name="40% - 强调文字颜色 2 6_2015财政决算公开" xfId="3582"/>
    <cellStyle name="40% - 强调文字颜色 2 7" xfId="311"/>
    <cellStyle name="40% - 强调文字颜色 2 7 2" xfId="3583"/>
    <cellStyle name="40% - 强调文字颜色 2 8" xfId="2450"/>
    <cellStyle name="40% - 强调文字颜色 3" xfId="769"/>
    <cellStyle name="40% - 强调文字颜色 3 2" xfId="770"/>
    <cellStyle name="40% - 强调文字颜色 3 2 2" xfId="771"/>
    <cellStyle name="40% - 强调文字颜色 3 2 2 2" xfId="772"/>
    <cellStyle name="40% - 强调文字颜色 3 2 2 2 2" xfId="773"/>
    <cellStyle name="40% - 强调文字颜色 3 2 2 2 2 2" xfId="3586"/>
    <cellStyle name="40% - 强调文字颜色 3 2 2 2 3" xfId="2461"/>
    <cellStyle name="40% - 强调文字颜色 3 2 2 2_2015财政决算公开" xfId="3587"/>
    <cellStyle name="40% - 强调文字颜色 3 2 2 3" xfId="775"/>
    <cellStyle name="40% - 强调文字颜色 3 2 2 3 2" xfId="2462"/>
    <cellStyle name="40% - 强调文字颜色 3 2 2 4" xfId="2460"/>
    <cellStyle name="40% - 强调文字颜色 3 2 2_2015财政决算公开" xfId="3588"/>
    <cellStyle name="40% - 强调文字颜色 3 2 3" xfId="776"/>
    <cellStyle name="40% - 强调文字颜色 3 2 3 2" xfId="777"/>
    <cellStyle name="40% - 强调文字颜色 3 2 3 2 2" xfId="778"/>
    <cellStyle name="40% - 强调文字颜色 3 2 3 2 2 2" xfId="3591"/>
    <cellStyle name="40% - 强调文字颜色 3 2 3 2 3" xfId="3590"/>
    <cellStyle name="40% - 强调文字颜色 3 2 3 2_2015财政决算公开" xfId="3592"/>
    <cellStyle name="40% - 强调文字颜色 3 2 3 3" xfId="779"/>
    <cellStyle name="40% - 强调文字颜色 3 2 3 3 2" xfId="3593"/>
    <cellStyle name="40% - 强调文字颜色 3 2 3 4" xfId="2463"/>
    <cellStyle name="40% - 强调文字颜色 3 2 3 5" xfId="3589"/>
    <cellStyle name="40% - 强调文字颜色 3 2 3_2015财政决算公开" xfId="3594"/>
    <cellStyle name="40% - 强调文字颜色 3 2 4" xfId="780"/>
    <cellStyle name="40% - 强调文字颜色 3 2 4 2" xfId="781"/>
    <cellStyle name="40% - 强调文字颜色 3 2 4 2 2" xfId="3596"/>
    <cellStyle name="40% - 强调文字颜色 3 2 4 3" xfId="2464"/>
    <cellStyle name="40% - 强调文字颜色 3 2 4 4" xfId="3595"/>
    <cellStyle name="40% - 强调文字颜色 3 2 4_2015财政决算公开" xfId="3597"/>
    <cellStyle name="40% - 强调文字颜色 3 2 5" xfId="782"/>
    <cellStyle name="40% - 强调文字颜色 3 2 5 2" xfId="3598"/>
    <cellStyle name="40% - 强调文字颜色 3 2 6" xfId="2459"/>
    <cellStyle name="40% - 强调文字颜色 3 2 7" xfId="3585"/>
    <cellStyle name="40% - 强调文字颜色 3 2_2015财政决算公开" xfId="3599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2"/>
    <cellStyle name="40% - 强调文字颜色 3 3 2 2 3" xfId="3601"/>
    <cellStyle name="40% - 强调文字颜色 3 3 2 2_2015财政决算公开" xfId="3603"/>
    <cellStyle name="40% - 强调文字颜色 3 3 2 3" xfId="792"/>
    <cellStyle name="40% - 强调文字颜色 3 3 2 3 2" xfId="3604"/>
    <cellStyle name="40% - 强调文字颜色 3 3 2 4" xfId="3600"/>
    <cellStyle name="40% - 强调文字颜色 3 3 2_2015财政决算公开" xfId="3605"/>
    <cellStyle name="40% - 强调文字颜色 3 3 3" xfId="795"/>
    <cellStyle name="40% - 强调文字颜色 3 3 3 2" xfId="768"/>
    <cellStyle name="40% - 强调文字颜色 3 3 3 2 2" xfId="3607"/>
    <cellStyle name="40% - 强调文字颜色 3 3 3 3" xfId="3606"/>
    <cellStyle name="40% - 强调文字颜色 3 3 3_2015财政决算公开" xfId="3608"/>
    <cellStyle name="40% - 强调文字颜色 3 3 4" xfId="798"/>
    <cellStyle name="40% - 强调文字颜色 3 3 4 2" xfId="3609"/>
    <cellStyle name="40% - 强调文字颜色 3 3 5" xfId="2465"/>
    <cellStyle name="40% - 强调文字颜色 3 3_2015财政决算公开" xfId="3610"/>
    <cellStyle name="40% - 强调文字颜色 3 4" xfId="799"/>
    <cellStyle name="40% - 强调文字颜色 3 4 2" xfId="800"/>
    <cellStyle name="40% - 强调文字颜色 3 4 2 2" xfId="684"/>
    <cellStyle name="40% - 强调文字颜色 3 4 2 2 2" xfId="3613"/>
    <cellStyle name="40% - 强调文字颜色 3 4 2 3" xfId="3612"/>
    <cellStyle name="40% - 强调文字颜色 3 4 2_2015财政决算公开" xfId="3614"/>
    <cellStyle name="40% - 强调文字颜色 3 4 3" xfId="801"/>
    <cellStyle name="40% - 强调文字颜色 3 4 3 2" xfId="3615"/>
    <cellStyle name="40% - 强调文字颜色 3 4 4" xfId="3611"/>
    <cellStyle name="40% - 强调文字颜色 3 4_2015财政决算公开" xfId="3616"/>
    <cellStyle name="40% - 强调文字颜色 3 5" xfId="802"/>
    <cellStyle name="40% - 强调文字颜色 3 5 2" xfId="803"/>
    <cellStyle name="40% - 强调文字颜色 3 5 2 2" xfId="804"/>
    <cellStyle name="40% - 强调文字颜色 3 5 2 2 2" xfId="3619"/>
    <cellStyle name="40% - 强调文字颜色 3 5 2 3" xfId="3618"/>
    <cellStyle name="40% - 强调文字颜色 3 5 2_2015财政决算公开" xfId="3620"/>
    <cellStyle name="40% - 强调文字颜色 3 5 3" xfId="805"/>
    <cellStyle name="40% - 强调文字颜色 3 5 3 2" xfId="3621"/>
    <cellStyle name="40% - 强调文字颜色 3 5 4" xfId="3617"/>
    <cellStyle name="40% - 强调文字颜色 3 5_2015财政决算公开" xfId="3622"/>
    <cellStyle name="40% - 强调文字颜色 3 6" xfId="806"/>
    <cellStyle name="40% - 强调文字颜色 3 6 2" xfId="807"/>
    <cellStyle name="40% - 强调文字颜色 3 6 2 2" xfId="3624"/>
    <cellStyle name="40% - 强调文字颜色 3 6 3" xfId="3623"/>
    <cellStyle name="40% - 强调文字颜色 3 6_2015财政决算公开" xfId="3625"/>
    <cellStyle name="40% - 强调文字颜色 3 7" xfId="493"/>
    <cellStyle name="40% - 强调文字颜色 3 7 2" xfId="3626"/>
    <cellStyle name="40% - 强调文字颜色 3 8" xfId="2458"/>
    <cellStyle name="40% - 强调文字颜色 3 9" xfId="3584"/>
    <cellStyle name="40% - 强调文字颜色 4" xfId="808"/>
    <cellStyle name="40% - 强调文字颜色 4 2" xfId="809"/>
    <cellStyle name="40% - 强调文字颜色 4 2 2" xfId="810"/>
    <cellStyle name="40% - 强调文字颜色 4 2 2 2" xfId="811"/>
    <cellStyle name="40% - 强调文字颜色 4 2 2 2 2" xfId="812"/>
    <cellStyle name="40% - 强调文字颜色 4 2 2 2 2 2" xfId="3629"/>
    <cellStyle name="40% - 强调文字颜色 4 2 2 2 3" xfId="2469"/>
    <cellStyle name="40% - 强调文字颜色 4 2 2 2_2015财政决算公开" xfId="3630"/>
    <cellStyle name="40% - 强调文字颜色 4 2 2 3" xfId="814"/>
    <cellStyle name="40% - 强调文字颜色 4 2 2 3 2" xfId="2470"/>
    <cellStyle name="40% - 强调文字颜色 4 2 2 4" xfId="2468"/>
    <cellStyle name="40% - 强调文字颜色 4 2 2_2015财政决算公开" xfId="3631"/>
    <cellStyle name="40% - 强调文字颜色 4 2 3" xfId="815"/>
    <cellStyle name="40% - 强调文字颜色 4 2 3 2" xfId="818"/>
    <cellStyle name="40% - 强调文字颜色 4 2 3 2 2" xfId="821"/>
    <cellStyle name="40% - 强调文字颜色 4 2 3 2 2 2" xfId="3634"/>
    <cellStyle name="40% - 强调文字颜色 4 2 3 2 3" xfId="3633"/>
    <cellStyle name="40% - 强调文字颜色 4 2 3 2_2015财政决算公开" xfId="3635"/>
    <cellStyle name="40% - 强调文字颜色 4 2 3 3" xfId="824"/>
    <cellStyle name="40% - 强调文字颜色 4 2 3 3 2" xfId="3636"/>
    <cellStyle name="40% - 强调文字颜色 4 2 3 4" xfId="2471"/>
    <cellStyle name="40% - 强调文字颜色 4 2 3 5" xfId="3632"/>
    <cellStyle name="40% - 强调文字颜色 4 2 3_2015财政决算公开" xfId="3637"/>
    <cellStyle name="40% - 强调文字颜色 4 2 4" xfId="825"/>
    <cellStyle name="40% - 强调文字颜色 4 2 4 2" xfId="827"/>
    <cellStyle name="40% - 强调文字颜色 4 2 4 2 2" xfId="3639"/>
    <cellStyle name="40% - 强调文字颜色 4 2 4 3" xfId="2472"/>
    <cellStyle name="40% - 强调文字颜色 4 2 4 4" xfId="3638"/>
    <cellStyle name="40% - 强调文字颜色 4 2 4_2015财政决算公开" xfId="3640"/>
    <cellStyle name="40% - 强调文字颜色 4 2 5" xfId="828"/>
    <cellStyle name="40% - 强调文字颜色 4 2 5 2" xfId="3641"/>
    <cellStyle name="40% - 强调文字颜色 4 2 6" xfId="2467"/>
    <cellStyle name="40% - 强调文字颜色 4 2 7" xfId="3628"/>
    <cellStyle name="40% - 强调文字颜色 4 2_2015财政决算公开" xfId="3642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5"/>
    <cellStyle name="40% - 强调文字颜色 4 3 2 2 3" xfId="3644"/>
    <cellStyle name="40% - 强调文字颜色 4 3 2 2_2015财政决算公开" xfId="3646"/>
    <cellStyle name="40% - 强调文字颜色 4 3 2 3" xfId="834"/>
    <cellStyle name="40% - 强调文字颜色 4 3 2 3 2" xfId="3647"/>
    <cellStyle name="40% - 强调文字颜色 4 3 2 4" xfId="3643"/>
    <cellStyle name="40% - 强调文字颜色 4 3 2_2015财政决算公开" xfId="3648"/>
    <cellStyle name="40% - 强调文字颜色 4 3 3" xfId="835"/>
    <cellStyle name="40% - 强调文字颜色 4 3 3 2" xfId="837"/>
    <cellStyle name="40% - 强调文字颜色 4 3 3 2 2" xfId="3650"/>
    <cellStyle name="40% - 强调文字颜色 4 3 3 3" xfId="3649"/>
    <cellStyle name="40% - 强调文字颜色 4 3 3_2015财政决算公开" xfId="3651"/>
    <cellStyle name="40% - 强调文字颜色 4 3 4" xfId="838"/>
    <cellStyle name="40% - 强调文字颜色 4 3 4 2" xfId="3652"/>
    <cellStyle name="40% - 强调文字颜色 4 3 5" xfId="2473"/>
    <cellStyle name="40% - 强调文字颜色 4 3_2015财政决算公开" xfId="3653"/>
    <cellStyle name="40% - 强调文字颜色 4 4" xfId="839"/>
    <cellStyle name="40% - 强调文字颜色 4 4 2" xfId="840"/>
    <cellStyle name="40% - 强调文字颜色 4 4 2 2" xfId="841"/>
    <cellStyle name="40% - 强调文字颜色 4 4 2 2 2" xfId="3656"/>
    <cellStyle name="40% - 强调文字颜色 4 4 2 3" xfId="3655"/>
    <cellStyle name="40% - 强调文字颜色 4 4 2_2015财政决算公开" xfId="3657"/>
    <cellStyle name="40% - 强调文字颜色 4 4 3" xfId="842"/>
    <cellStyle name="40% - 强调文字颜色 4 4 3 2" xfId="3658"/>
    <cellStyle name="40% - 强调文字颜色 4 4 4" xfId="3654"/>
    <cellStyle name="40% - 强调文字颜色 4 4_2015财政决算公开" xfId="3659"/>
    <cellStyle name="40% - 强调文字颜色 4 5" xfId="843"/>
    <cellStyle name="40% - 强调文字颜色 4 5 2" xfId="844"/>
    <cellStyle name="40% - 强调文字颜色 4 5 2 2" xfId="845"/>
    <cellStyle name="40% - 强调文字颜色 4 5 2 2 2" xfId="3662"/>
    <cellStyle name="40% - 强调文字颜色 4 5 2 3" xfId="3661"/>
    <cellStyle name="40% - 强调文字颜色 4 5 2_2015财政决算公开" xfId="3663"/>
    <cellStyle name="40% - 强调文字颜色 4 5 3" xfId="846"/>
    <cellStyle name="40% - 强调文字颜色 4 5 3 2" xfId="3664"/>
    <cellStyle name="40% - 强调文字颜色 4 5 4" xfId="3660"/>
    <cellStyle name="40% - 强调文字颜色 4 5_2015财政决算公开" xfId="3665"/>
    <cellStyle name="40% - 强调文字颜色 4 6" xfId="847"/>
    <cellStyle name="40% - 强调文字颜色 4 6 2" xfId="848"/>
    <cellStyle name="40% - 强调文字颜色 4 6 2 2" xfId="3667"/>
    <cellStyle name="40% - 强调文字颜色 4 6 3" xfId="3666"/>
    <cellStyle name="40% - 强调文字颜色 4 6_2015财政决算公开" xfId="3668"/>
    <cellStyle name="40% - 强调文字颜色 4 7" xfId="849"/>
    <cellStyle name="40% - 强调文字颜色 4 7 2" xfId="3669"/>
    <cellStyle name="40% - 强调文字颜色 4 8" xfId="2466"/>
    <cellStyle name="40% - 强调文字颜色 4 9" xfId="3627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0"/>
    <cellStyle name="40% - 强调文字颜色 5 2 2 2 3" xfId="2477"/>
    <cellStyle name="40% - 强调文字颜色 5 2 2 2_2015财政决算公开" xfId="3671"/>
    <cellStyle name="40% - 强调文字颜色 5 2 2 3" xfId="859"/>
    <cellStyle name="40% - 强调文字颜色 5 2 2 3 2" xfId="2478"/>
    <cellStyle name="40% - 强调文字颜色 5 2 2 4" xfId="2476"/>
    <cellStyle name="40% - 强调文字颜色 5 2 2_2015财政决算公开" xfId="3672"/>
    <cellStyle name="40% - 强调文字颜色 5 2 3" xfId="860"/>
    <cellStyle name="40% - 强调文字颜色 5 2 3 2" xfId="863"/>
    <cellStyle name="40% - 强调文字颜色 5 2 3 2 2" xfId="3673"/>
    <cellStyle name="40% - 强调文字颜色 5 2 3 3" xfId="2479"/>
    <cellStyle name="40% - 强调文字颜色 5 2 3_2015财政决算公开" xfId="3674"/>
    <cellStyle name="40% - 强调文字颜色 5 2 4" xfId="864"/>
    <cellStyle name="40% - 强调文字颜色 5 2 4 2" xfId="2480"/>
    <cellStyle name="40% - 强调文字颜色 5 2 5" xfId="2475"/>
    <cellStyle name="40% - 强调文字颜色 5 2_2015财政决算公开" xfId="3675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8"/>
    <cellStyle name="40% - 强调文字颜色 5 3 2 2 3" xfId="3677"/>
    <cellStyle name="40% - 强调文字颜色 5 3 2 2_2015财政决算公开" xfId="3679"/>
    <cellStyle name="40% - 强调文字颜色 5 3 2 3" xfId="872"/>
    <cellStyle name="40% - 强调文字颜色 5 3 2 3 2" xfId="3680"/>
    <cellStyle name="40% - 强调文字颜色 5 3 2 4" xfId="3676"/>
    <cellStyle name="40% - 强调文字颜色 5 3 2_2015财政决算公开" xfId="3681"/>
    <cellStyle name="40% - 强调文字颜色 5 3 3" xfId="873"/>
    <cellStyle name="40% - 强调文字颜色 5 3 3 2" xfId="875"/>
    <cellStyle name="40% - 强调文字颜色 5 3 3 2 2" xfId="3683"/>
    <cellStyle name="40% - 强调文字颜色 5 3 3 3" xfId="3682"/>
    <cellStyle name="40% - 强调文字颜色 5 3 3_2015财政决算公开" xfId="3684"/>
    <cellStyle name="40% - 强调文字颜色 5 3 4" xfId="876"/>
    <cellStyle name="40% - 强调文字颜色 5 3 4 2" xfId="3685"/>
    <cellStyle name="40% - 强调文字颜色 5 3 5" xfId="2481"/>
    <cellStyle name="40% - 强调文字颜色 5 3_2015财政决算公开" xfId="3686"/>
    <cellStyle name="40% - 强调文字颜色 5 4" xfId="877"/>
    <cellStyle name="40% - 强调文字颜色 5 4 2" xfId="878"/>
    <cellStyle name="40% - 强调文字颜色 5 4 2 2" xfId="880"/>
    <cellStyle name="40% - 强调文字颜色 5 4 2 2 2" xfId="3689"/>
    <cellStyle name="40% - 强调文字颜色 5 4 2 3" xfId="3688"/>
    <cellStyle name="40% - 强调文字颜色 5 4 2_2015财政决算公开" xfId="3690"/>
    <cellStyle name="40% - 强调文字颜色 5 4 3" xfId="881"/>
    <cellStyle name="40% - 强调文字颜色 5 4 3 2" xfId="3691"/>
    <cellStyle name="40% - 强调文字颜色 5 4 4" xfId="3687"/>
    <cellStyle name="40% - 强调文字颜色 5 4_2015财政决算公开" xfId="3692"/>
    <cellStyle name="40% - 强调文字颜色 5 5" xfId="882"/>
    <cellStyle name="40% - 强调文字颜色 5 5 2" xfId="883"/>
    <cellStyle name="40% - 强调文字颜色 5 5 2 2" xfId="885"/>
    <cellStyle name="40% - 强调文字颜色 5 5 2 2 2" xfId="3695"/>
    <cellStyle name="40% - 强调文字颜色 5 5 2 3" xfId="3694"/>
    <cellStyle name="40% - 强调文字颜色 5 5 2_2015财政决算公开" xfId="3696"/>
    <cellStyle name="40% - 强调文字颜色 5 5 3" xfId="886"/>
    <cellStyle name="40% - 强调文字颜色 5 5 3 2" xfId="3697"/>
    <cellStyle name="40% - 强调文字颜色 5 5 4" xfId="3693"/>
    <cellStyle name="40% - 强调文字颜色 5 5_2015财政决算公开" xfId="3698"/>
    <cellStyle name="40% - 强调文字颜色 5 6" xfId="889"/>
    <cellStyle name="40% - 强调文字颜色 5 6 2" xfId="892"/>
    <cellStyle name="40% - 强调文字颜色 5 6 2 2" xfId="3700"/>
    <cellStyle name="40% - 强调文字颜色 5 6 3" xfId="3699"/>
    <cellStyle name="40% - 强调文字颜色 5 6_2015财政决算公开" xfId="3701"/>
    <cellStyle name="40% - 强调文字颜色 5 7" xfId="895"/>
    <cellStyle name="40% - 强调文字颜色 5 7 2" xfId="3702"/>
    <cellStyle name="40% - 强调文字颜色 5 8" xfId="2474"/>
    <cellStyle name="40% - 强调文字颜色 6" xfId="896"/>
    <cellStyle name="40% - 强调文字颜色 6 2" xfId="898"/>
    <cellStyle name="40% - 强调文字颜色 6 2 2" xfId="900"/>
    <cellStyle name="40% - 强调文字颜色 6 2 2 2" xfId="903"/>
    <cellStyle name="40% - 强调文字颜色 6 2 2 2 2" xfId="905"/>
    <cellStyle name="40% - 强调文字颜色 6 2 2 2 2 2" xfId="3705"/>
    <cellStyle name="40% - 强调文字颜色 6 2 2 2 3" xfId="2485"/>
    <cellStyle name="40% - 强调文字颜色 6 2 2 2_2015财政决算公开" xfId="3706"/>
    <cellStyle name="40% - 强调文字颜色 6 2 2 3" xfId="908"/>
    <cellStyle name="40% - 强调文字颜色 6 2 2 3 2" xfId="2486"/>
    <cellStyle name="40% - 强调文字颜色 6 2 2 4" xfId="2484"/>
    <cellStyle name="40% - 强调文字颜色 6 2 2_2015财政决算公开" xfId="3707"/>
    <cellStyle name="40% - 强调文字颜色 6 2 3" xfId="909"/>
    <cellStyle name="40% - 强调文字颜色 6 2 3 2" xfId="911"/>
    <cellStyle name="40% - 强调文字颜色 6 2 3 2 2" xfId="913"/>
    <cellStyle name="40% - 强调文字颜色 6 2 3 2 2 2" xfId="3710"/>
    <cellStyle name="40% - 强调文字颜色 6 2 3 2 3" xfId="3709"/>
    <cellStyle name="40% - 强调文字颜色 6 2 3 2_2015财政决算公开" xfId="3711"/>
    <cellStyle name="40% - 强调文字颜色 6 2 3 3" xfId="915"/>
    <cellStyle name="40% - 强调文字颜色 6 2 3 3 2" xfId="3712"/>
    <cellStyle name="40% - 强调文字颜色 6 2 3 4" xfId="2487"/>
    <cellStyle name="40% - 强调文字颜色 6 2 3 5" xfId="3708"/>
    <cellStyle name="40% - 强调文字颜色 6 2 3_2015财政决算公开" xfId="3713"/>
    <cellStyle name="40% - 强调文字颜色 6 2 4" xfId="917"/>
    <cellStyle name="40% - 强调文字颜色 6 2 4 2" xfId="919"/>
    <cellStyle name="40% - 强调文字颜色 6 2 4 2 2" xfId="3715"/>
    <cellStyle name="40% - 强调文字颜色 6 2 4 3" xfId="2488"/>
    <cellStyle name="40% - 强调文字颜色 6 2 4 4" xfId="3714"/>
    <cellStyle name="40% - 强调文字颜色 6 2 4_2015财政决算公开" xfId="3716"/>
    <cellStyle name="40% - 强调文字颜色 6 2 5" xfId="921"/>
    <cellStyle name="40% - 强调文字颜色 6 2 5 2" xfId="3717"/>
    <cellStyle name="40% - 强调文字颜色 6 2 6" xfId="2483"/>
    <cellStyle name="40% - 强调文字颜色 6 2 7" xfId="3704"/>
    <cellStyle name="40% - 强调文字颜色 6 2_2015财政决算公开" xfId="3718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1"/>
    <cellStyle name="40% - 强调文字颜色 6 3 2 2 3" xfId="3720"/>
    <cellStyle name="40% - 强调文字颜色 6 3 2 2_2015财政决算公开" xfId="3722"/>
    <cellStyle name="40% - 强调文字颜色 6 3 2 3" xfId="928"/>
    <cellStyle name="40% - 强调文字颜色 6 3 2 3 2" xfId="3723"/>
    <cellStyle name="40% - 强调文字颜色 6 3 2 4" xfId="3719"/>
    <cellStyle name="40% - 强调文字颜色 6 3 2_2015财政决算公开" xfId="3724"/>
    <cellStyle name="40% - 强调文字颜色 6 3 3" xfId="930"/>
    <cellStyle name="40% - 强调文字颜色 6 3 3 2" xfId="932"/>
    <cellStyle name="40% - 强调文字颜色 6 3 3 2 2" xfId="3726"/>
    <cellStyle name="40% - 强调文字颜色 6 3 3 3" xfId="3725"/>
    <cellStyle name="40% - 强调文字颜色 6 3 3_2015财政决算公开" xfId="3727"/>
    <cellStyle name="40% - 强调文字颜色 6 3 4" xfId="934"/>
    <cellStyle name="40% - 强调文字颜色 6 3 4 2" xfId="3728"/>
    <cellStyle name="40% - 强调文字颜色 6 3 5" xfId="2489"/>
    <cellStyle name="40% - 强调文字颜色 6 3_2015财政决算公开" xfId="3729"/>
    <cellStyle name="40% - 强调文字颜色 6 4" xfId="936"/>
    <cellStyle name="40% - 强调文字颜色 6 4 2" xfId="938"/>
    <cellStyle name="40% - 强调文字颜色 6 4 2 2" xfId="940"/>
    <cellStyle name="40% - 强调文字颜色 6 4 2 2 2" xfId="3732"/>
    <cellStyle name="40% - 强调文字颜色 6 4 2 3" xfId="3731"/>
    <cellStyle name="40% - 强调文字颜色 6 4 2_2015财政决算公开" xfId="3733"/>
    <cellStyle name="40% - 强调文字颜色 6 4 3" xfId="942"/>
    <cellStyle name="40% - 强调文字颜色 6 4 3 2" xfId="3734"/>
    <cellStyle name="40% - 强调文字颜色 6 4 4" xfId="3730"/>
    <cellStyle name="40% - 强调文字颜色 6 4_2015财政决算公开" xfId="3735"/>
    <cellStyle name="40% - 强调文字颜色 6 5" xfId="944"/>
    <cellStyle name="40% - 强调文字颜色 6 5 2" xfId="946"/>
    <cellStyle name="40% - 强调文字颜色 6 5 2 2" xfId="948"/>
    <cellStyle name="40% - 强调文字颜色 6 5 2 2 2" xfId="3738"/>
    <cellStyle name="40% - 强调文字颜色 6 5 2 3" xfId="3737"/>
    <cellStyle name="40% - 强调文字颜色 6 5 2_2015财政决算公开" xfId="3739"/>
    <cellStyle name="40% - 强调文字颜色 6 5 3" xfId="950"/>
    <cellStyle name="40% - 强调文字颜色 6 5 3 2" xfId="3740"/>
    <cellStyle name="40% - 强调文字颜色 6 5 4" xfId="3736"/>
    <cellStyle name="40% - 强调文字颜色 6 5_2015财政决算公开" xfId="3741"/>
    <cellStyle name="40% - 强调文字颜色 6 6" xfId="954"/>
    <cellStyle name="40% - 强调文字颜色 6 6 2" xfId="957"/>
    <cellStyle name="40% - 强调文字颜色 6 6 2 2" xfId="3743"/>
    <cellStyle name="40% - 强调文字颜色 6 6 3" xfId="3742"/>
    <cellStyle name="40% - 强调文字颜色 6 6_2015财政决算公开" xfId="3744"/>
    <cellStyle name="40% - 强调文字颜色 6 7" xfId="960"/>
    <cellStyle name="40% - 强调文字颜色 6 7 2" xfId="3745"/>
    <cellStyle name="40% - 强调文字颜色 6 8" xfId="2482"/>
    <cellStyle name="40% - 强调文字颜色 6 9" xfId="3703"/>
    <cellStyle name="40% - 着色 1" xfId="2719"/>
    <cellStyle name="40% - 着色 2" xfId="2710"/>
    <cellStyle name="40% - 着色 2 2" xfId="2815"/>
    <cellStyle name="40% - 着色 3" xfId="2717"/>
    <cellStyle name="40% - 着色 3 2" xfId="2807"/>
    <cellStyle name="40% - 着色 4" xfId="2709"/>
    <cellStyle name="40% - 着色 4 2" xfId="2816"/>
    <cellStyle name="40% - 着色 5" xfId="2692"/>
    <cellStyle name="40% - 着色 6" xfId="2690"/>
    <cellStyle name="40% - 着色 6 2" xfId="2818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8"/>
    <cellStyle name="60% - 强调文字颜色 1 2 2 2 3" xfId="2493"/>
    <cellStyle name="60% - 强调文字颜色 1 2 2 3" xfId="966"/>
    <cellStyle name="60% - 强调文字颜色 1 2 2 3 2" xfId="2494"/>
    <cellStyle name="60% - 强调文字颜色 1 2 2 4" xfId="2492"/>
    <cellStyle name="60% - 强调文字颜色 1 2 3" xfId="967"/>
    <cellStyle name="60% - 强调文字颜色 1 2 3 2" xfId="968"/>
    <cellStyle name="60% - 强调文字颜色 1 2 3 2 2" xfId="969"/>
    <cellStyle name="60% - 强调文字颜色 1 2 3 2 2 2" xfId="3751"/>
    <cellStyle name="60% - 强调文字颜色 1 2 3 2 3" xfId="3750"/>
    <cellStyle name="60% - 强调文字颜色 1 2 3 3" xfId="970"/>
    <cellStyle name="60% - 强调文字颜色 1 2 3 3 2" xfId="3752"/>
    <cellStyle name="60% - 强调文字颜色 1 2 3 4" xfId="2495"/>
    <cellStyle name="60% - 强调文字颜色 1 2 3 5" xfId="3749"/>
    <cellStyle name="60% - 强调文字颜色 1 2 4" xfId="972"/>
    <cellStyle name="60% - 强调文字颜色 1 2 4 2" xfId="973"/>
    <cellStyle name="60% - 强调文字颜色 1 2 4 2 2" xfId="3754"/>
    <cellStyle name="60% - 强调文字颜色 1 2 4 3" xfId="3753"/>
    <cellStyle name="60% - 强调文字颜色 1 2 5" xfId="974"/>
    <cellStyle name="60% - 强调文字颜色 1 2 5 2" xfId="3755"/>
    <cellStyle name="60% - 强调文字颜色 1 2 6" xfId="2491"/>
    <cellStyle name="60% - 强调文字颜色 1 2 7" xfId="3747"/>
    <cellStyle name="60% - 强调文字颜色 1 2_2015财政决算公开" xfId="3756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59"/>
    <cellStyle name="60% - 强调文字颜色 1 3 2 2 3" xfId="3758"/>
    <cellStyle name="60% - 强调文字颜色 1 3 2 3" xfId="980"/>
    <cellStyle name="60% - 强调文字颜色 1 3 2 3 2" xfId="3760"/>
    <cellStyle name="60% - 强调文字颜色 1 3 2 4" xfId="3757"/>
    <cellStyle name="60% - 强调文字颜色 1 3 3" xfId="981"/>
    <cellStyle name="60% - 强调文字颜色 1 3 3 2" xfId="982"/>
    <cellStyle name="60% - 强调文字颜色 1 3 3 2 2" xfId="3762"/>
    <cellStyle name="60% - 强调文字颜色 1 3 3 3" xfId="3761"/>
    <cellStyle name="60% - 强调文字颜色 1 3 4" xfId="983"/>
    <cellStyle name="60% - 强调文字颜色 1 3 4 2" xfId="3763"/>
    <cellStyle name="60% - 强调文字颜色 1 3 5" xfId="2496"/>
    <cellStyle name="60% - 强调文字颜色 1 4" xfId="985"/>
    <cellStyle name="60% - 强调文字颜色 1 4 2" xfId="986"/>
    <cellStyle name="60% - 强调文字颜色 1 4 2 2" xfId="987"/>
    <cellStyle name="60% - 强调文字颜色 1 4 2 2 2" xfId="3766"/>
    <cellStyle name="60% - 强调文字颜色 1 4 2 3" xfId="3765"/>
    <cellStyle name="60% - 强调文字颜色 1 4 3" xfId="988"/>
    <cellStyle name="60% - 强调文字颜色 1 4 3 2" xfId="3767"/>
    <cellStyle name="60% - 强调文字颜色 1 4 4" xfId="3764"/>
    <cellStyle name="60% - 强调文字颜色 1 5" xfId="990"/>
    <cellStyle name="60% - 强调文字颜色 1 5 2" xfId="991"/>
    <cellStyle name="60% - 强调文字颜色 1 5 2 2" xfId="992"/>
    <cellStyle name="60% - 强调文字颜色 1 5 2 2 2" xfId="3770"/>
    <cellStyle name="60% - 强调文字颜色 1 5 2 3" xfId="3769"/>
    <cellStyle name="60% - 强调文字颜色 1 5 3" xfId="993"/>
    <cellStyle name="60% - 强调文字颜色 1 5 3 2" xfId="3771"/>
    <cellStyle name="60% - 强调文字颜色 1 5 4" xfId="3768"/>
    <cellStyle name="60% - 强调文字颜色 1 6" xfId="995"/>
    <cellStyle name="60% - 强调文字颜色 1 6 2" xfId="996"/>
    <cellStyle name="60% - 强调文字颜色 1 6 2 2" xfId="3773"/>
    <cellStyle name="60% - 强调文字颜色 1 6 3" xfId="3772"/>
    <cellStyle name="60% - 强调文字颜色 1 7" xfId="998"/>
    <cellStyle name="60% - 强调文字颜色 1 7 2" xfId="3774"/>
    <cellStyle name="60% - 强调文字颜色 1 8" xfId="2490"/>
    <cellStyle name="60% - 强调文字颜色 1 9" xfId="3746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7"/>
    <cellStyle name="60% - 强调文字颜色 2 2 2 2 3" xfId="2500"/>
    <cellStyle name="60% - 强调文字颜色 2 2 2 3" xfId="1005"/>
    <cellStyle name="60% - 强调文字颜色 2 2 2 3 2" xfId="2501"/>
    <cellStyle name="60% - 强调文字颜色 2 2 2 4" xfId="2499"/>
    <cellStyle name="60% - 强调文字颜色 2 2 3" xfId="1007"/>
    <cellStyle name="60% - 强调文字颜色 2 2 3 2" xfId="1009"/>
    <cellStyle name="60% - 强调文字颜色 2 2 3 2 2" xfId="1011"/>
    <cellStyle name="60% - 强调文字颜色 2 2 3 2 2 2" xfId="3780"/>
    <cellStyle name="60% - 强调文字颜色 2 2 3 2 3" xfId="3779"/>
    <cellStyle name="60% - 强调文字颜色 2 2 3 3" xfId="1013"/>
    <cellStyle name="60% - 强调文字颜色 2 2 3 3 2" xfId="3781"/>
    <cellStyle name="60% - 强调文字颜色 2 2 3 4" xfId="2502"/>
    <cellStyle name="60% - 强调文字颜色 2 2 3 5" xfId="3778"/>
    <cellStyle name="60% - 强调文字颜色 2 2 4" xfId="1015"/>
    <cellStyle name="60% - 强调文字颜色 2 2 4 2" xfId="1017"/>
    <cellStyle name="60% - 强调文字颜色 2 2 4 2 2" xfId="3783"/>
    <cellStyle name="60% - 强调文字颜色 2 2 4 3" xfId="3782"/>
    <cellStyle name="60% - 强调文字颜色 2 2 5" xfId="1018"/>
    <cellStyle name="60% - 强调文字颜色 2 2 5 2" xfId="3784"/>
    <cellStyle name="60% - 强调文字颜色 2 2 6" xfId="2498"/>
    <cellStyle name="60% - 强调文字颜色 2 2 7" xfId="3776"/>
    <cellStyle name="60% - 强调文字颜色 2 2_2015财政决算公开" xfId="3785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8"/>
    <cellStyle name="60% - 强调文字颜色 2 3 2 2 3" xfId="3787"/>
    <cellStyle name="60% - 强调文字颜色 2 3 2 3" xfId="894"/>
    <cellStyle name="60% - 强调文字颜色 2 3 2 3 2" xfId="3789"/>
    <cellStyle name="60% - 强调文字颜色 2 3 2 4" xfId="3786"/>
    <cellStyle name="60% - 强调文字颜色 2 3 3" xfId="1024"/>
    <cellStyle name="60% - 强调文字颜色 2 3 3 2" xfId="953"/>
    <cellStyle name="60% - 强调文字颜色 2 3 3 2 2" xfId="3791"/>
    <cellStyle name="60% - 强调文字颜色 2 3 3 3" xfId="3790"/>
    <cellStyle name="60% - 强调文字颜色 2 3 4" xfId="1026"/>
    <cellStyle name="60% - 强调文字颜色 2 3 4 2" xfId="3792"/>
    <cellStyle name="60% - 强调文字颜色 2 3 5" xfId="2503"/>
    <cellStyle name="60% - 强调文字颜色 2 4" xfId="1027"/>
    <cellStyle name="60% - 强调文字颜色 2 4 2" xfId="1028"/>
    <cellStyle name="60% - 强调文字颜色 2 4 2 2" xfId="1029"/>
    <cellStyle name="60% - 强调文字颜色 2 4 2 2 2" xfId="3795"/>
    <cellStyle name="60% - 强调文字颜色 2 4 2 3" xfId="3794"/>
    <cellStyle name="60% - 强调文字颜色 2 4 3" xfId="1030"/>
    <cellStyle name="60% - 强调文字颜色 2 4 3 2" xfId="3796"/>
    <cellStyle name="60% - 强调文字颜色 2 4 4" xfId="3793"/>
    <cellStyle name="60% - 强调文字颜色 2 5" xfId="1031"/>
    <cellStyle name="60% - 强调文字颜色 2 5 2" xfId="1032"/>
    <cellStyle name="60% - 强调文字颜色 2 5 2 2" xfId="1033"/>
    <cellStyle name="60% - 强调文字颜色 2 5 2 2 2" xfId="3799"/>
    <cellStyle name="60% - 强调文字颜色 2 5 2 3" xfId="3798"/>
    <cellStyle name="60% - 强调文字颜色 2 5 3" xfId="1034"/>
    <cellStyle name="60% - 强调文字颜色 2 5 3 2" xfId="3800"/>
    <cellStyle name="60% - 强调文字颜色 2 5 4" xfId="3797"/>
    <cellStyle name="60% - 强调文字颜色 2 6" xfId="1035"/>
    <cellStyle name="60% - 强调文字颜色 2 6 2" xfId="1036"/>
    <cellStyle name="60% - 强调文字颜色 2 6 2 2" xfId="3802"/>
    <cellStyle name="60% - 强调文字颜色 2 6 3" xfId="3801"/>
    <cellStyle name="60% - 强调文字颜色 2 7" xfId="1038"/>
    <cellStyle name="60% - 强调文字颜色 2 7 2" xfId="3803"/>
    <cellStyle name="60% - 强调文字颜色 2 8" xfId="2497"/>
    <cellStyle name="60% - 强调文字颜色 2 9" xfId="3775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6"/>
    <cellStyle name="60% - 强调文字颜色 3 2 2 2 3" xfId="2507"/>
    <cellStyle name="60% - 强调文字颜色 3 2 2 3" xfId="1044"/>
    <cellStyle name="60% - 强调文字颜色 3 2 2 3 2" xfId="2508"/>
    <cellStyle name="60% - 强调文字颜色 3 2 2 4" xfId="2506"/>
    <cellStyle name="60% - 强调文字颜色 3 2 3" xfId="1045"/>
    <cellStyle name="60% - 强调文字颜色 3 2 3 2" xfId="1047"/>
    <cellStyle name="60% - 强调文字颜色 3 2 3 2 2" xfId="1050"/>
    <cellStyle name="60% - 强调文字颜色 3 2 3 2 2 2" xfId="3809"/>
    <cellStyle name="60% - 强调文字颜色 3 2 3 2 3" xfId="3808"/>
    <cellStyle name="60% - 强调文字颜色 3 2 3 3" xfId="1052"/>
    <cellStyle name="60% - 强调文字颜色 3 2 3 3 2" xfId="3810"/>
    <cellStyle name="60% - 强调文字颜色 3 2 3 4" xfId="2509"/>
    <cellStyle name="60% - 强调文字颜色 3 2 3 5" xfId="3807"/>
    <cellStyle name="60% - 强调文字颜色 3 2 4" xfId="1008"/>
    <cellStyle name="60% - 强调文字颜色 3 2 4 2" xfId="1010"/>
    <cellStyle name="60% - 强调文字颜色 3 2 4 2 2" xfId="3812"/>
    <cellStyle name="60% - 强调文字颜色 3 2 4 3" xfId="3811"/>
    <cellStyle name="60% - 强调文字颜色 3 2 5" xfId="1012"/>
    <cellStyle name="60% - 强调文字颜色 3 2 5 2" xfId="3813"/>
    <cellStyle name="60% - 强调文字颜色 3 2 6" xfId="2505"/>
    <cellStyle name="60% - 强调文字颜色 3 2 7" xfId="3805"/>
    <cellStyle name="60% - 强调文字颜色 3 2_2015财政决算公开" xfId="3814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7"/>
    <cellStyle name="60% - 强调文字颜色 3 3 2 2 3" xfId="3816"/>
    <cellStyle name="60% - 强调文字颜色 3 3 2 3" xfId="1056"/>
    <cellStyle name="60% - 强调文字颜色 3 3 2 3 2" xfId="3818"/>
    <cellStyle name="60% - 强调文字颜色 3 3 2 4" xfId="3815"/>
    <cellStyle name="60% - 强调文字颜色 3 3 3" xfId="1057"/>
    <cellStyle name="60% - 强调文字颜色 3 3 3 2" xfId="1058"/>
    <cellStyle name="60% - 强调文字颜色 3 3 3 2 2" xfId="3820"/>
    <cellStyle name="60% - 强调文字颜色 3 3 3 3" xfId="3819"/>
    <cellStyle name="60% - 强调文字颜色 3 3 4" xfId="1016"/>
    <cellStyle name="60% - 强调文字颜色 3 3 4 2" xfId="3821"/>
    <cellStyle name="60% - 强调文字颜色 3 3 5" xfId="2510"/>
    <cellStyle name="60% - 强调文字颜色 3 4" xfId="1059"/>
    <cellStyle name="60% - 强调文字颜色 3 4 2" xfId="1060"/>
    <cellStyle name="60% - 强调文字颜色 3 4 2 2" xfId="1061"/>
    <cellStyle name="60% - 强调文字颜色 3 4 2 2 2" xfId="3824"/>
    <cellStyle name="60% - 强调文字颜色 3 4 2 3" xfId="3823"/>
    <cellStyle name="60% - 强调文字颜色 3 4 3" xfId="1062"/>
    <cellStyle name="60% - 强调文字颜色 3 4 3 2" xfId="3825"/>
    <cellStyle name="60% - 强调文字颜色 3 4 4" xfId="3822"/>
    <cellStyle name="60% - 强调文字颜色 3 5" xfId="1064"/>
    <cellStyle name="60% - 强调文字颜色 3 5 2" xfId="1065"/>
    <cellStyle name="60% - 强调文字颜色 3 5 2 2" xfId="1066"/>
    <cellStyle name="60% - 强调文字颜色 3 5 2 2 2" xfId="3828"/>
    <cellStyle name="60% - 强调文字颜色 3 5 2 3" xfId="3827"/>
    <cellStyle name="60% - 强调文字颜色 3 5 3" xfId="1067"/>
    <cellStyle name="60% - 强调文字颜色 3 5 3 2" xfId="3829"/>
    <cellStyle name="60% - 强调文字颜色 3 5 4" xfId="3826"/>
    <cellStyle name="60% - 强调文字颜色 3 6" xfId="1068"/>
    <cellStyle name="60% - 强调文字颜色 3 6 2" xfId="1069"/>
    <cellStyle name="60% - 强调文字颜色 3 6 2 2" xfId="3831"/>
    <cellStyle name="60% - 强调文字颜色 3 6 3" xfId="3830"/>
    <cellStyle name="60% - 强调文字颜色 3 7" xfId="1070"/>
    <cellStyle name="60% - 强调文字颜色 3 7 2" xfId="3832"/>
    <cellStyle name="60% - 强调文字颜色 3 8" xfId="2504"/>
    <cellStyle name="60% - 强调文字颜色 3 9" xfId="3804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5"/>
    <cellStyle name="60% - 强调文字颜色 4 2 2 2 3" xfId="2514"/>
    <cellStyle name="60% - 强调文字颜色 4 2 2 3" xfId="941"/>
    <cellStyle name="60% - 强调文字颜色 4 2 2 3 2" xfId="2515"/>
    <cellStyle name="60% - 强调文字颜色 4 2 2 4" xfId="2513"/>
    <cellStyle name="60% - 强调文字颜色 4 2 3" xfId="943"/>
    <cellStyle name="60% - 强调文字颜色 4 2 3 2" xfId="945"/>
    <cellStyle name="60% - 强调文字颜色 4 2 3 2 2" xfId="947"/>
    <cellStyle name="60% - 强调文字颜色 4 2 3 2 2 2" xfId="3838"/>
    <cellStyle name="60% - 强调文字颜色 4 2 3 2 3" xfId="3837"/>
    <cellStyle name="60% - 强调文字颜色 4 2 3 3" xfId="949"/>
    <cellStyle name="60% - 强调文字颜色 4 2 3 3 2" xfId="3839"/>
    <cellStyle name="60% - 强调文字颜色 4 2 3 4" xfId="2516"/>
    <cellStyle name="60% - 强调文字颜色 4 2 3 5" xfId="3836"/>
    <cellStyle name="60% - 强调文字颜色 4 2 4" xfId="952"/>
    <cellStyle name="60% - 强调文字颜色 4 2 4 2" xfId="956"/>
    <cellStyle name="60% - 强调文字颜色 4 2 4 2 2" xfId="3841"/>
    <cellStyle name="60% - 强调文字颜色 4 2 4 3" xfId="3840"/>
    <cellStyle name="60% - 强调文字颜色 4 2 5" xfId="959"/>
    <cellStyle name="60% - 强调文字颜色 4 2 5 2" xfId="3842"/>
    <cellStyle name="60% - 强调文字颜色 4 2 6" xfId="2512"/>
    <cellStyle name="60% - 强调文字颜色 4 2 7" xfId="3834"/>
    <cellStyle name="60% - 强调文字颜色 4 2_2015财政决算公开" xfId="3843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6"/>
    <cellStyle name="60% - 强调文字颜色 4 3 2 2 3" xfId="3845"/>
    <cellStyle name="60% - 强调文字颜色 4 3 2 3" xfId="1082"/>
    <cellStyle name="60% - 强调文字颜色 4 3 2 3 2" xfId="3847"/>
    <cellStyle name="60% - 强调文字颜色 4 3 2 4" xfId="3844"/>
    <cellStyle name="60% - 强调文字颜色 4 3 3" xfId="1086"/>
    <cellStyle name="60% - 强调文字颜色 4 3 3 2" xfId="1090"/>
    <cellStyle name="60% - 强调文字颜色 4 3 3 2 2" xfId="3849"/>
    <cellStyle name="60% - 强调文字颜色 4 3 3 3" xfId="3848"/>
    <cellStyle name="60% - 强调文字颜色 4 3 4" xfId="1095"/>
    <cellStyle name="60% - 强调文字颜色 4 3 4 2" xfId="3850"/>
    <cellStyle name="60% - 强调文字颜色 4 3 5" xfId="2517"/>
    <cellStyle name="60% - 强调文字颜色 4 4" xfId="1096"/>
    <cellStyle name="60% - 强调文字颜色 4 4 2" xfId="1097"/>
    <cellStyle name="60% - 强调文字颜色 4 4 2 2" xfId="240"/>
    <cellStyle name="60% - 强调文字颜色 4 4 2 2 2" xfId="3853"/>
    <cellStyle name="60% - 强调文字颜色 4 4 2 3" xfId="3852"/>
    <cellStyle name="60% - 强调文字颜色 4 4 3" xfId="1099"/>
    <cellStyle name="60% - 强调文字颜色 4 4 3 2" xfId="3854"/>
    <cellStyle name="60% - 强调文字颜色 4 4 4" xfId="3851"/>
    <cellStyle name="60% - 强调文字颜色 4 5" xfId="1100"/>
    <cellStyle name="60% - 强调文字颜色 4 5 2" xfId="1101"/>
    <cellStyle name="60% - 强调文字颜色 4 5 2 2" xfId="408"/>
    <cellStyle name="60% - 强调文字颜色 4 5 2 2 2" xfId="3857"/>
    <cellStyle name="60% - 强调文字颜色 4 5 2 3" xfId="3856"/>
    <cellStyle name="60% - 强调文字颜色 4 5 3" xfId="1103"/>
    <cellStyle name="60% - 强调文字颜色 4 5 3 2" xfId="3858"/>
    <cellStyle name="60% - 强调文字颜色 4 5 4" xfId="3855"/>
    <cellStyle name="60% - 强调文字颜色 4 6" xfId="1104"/>
    <cellStyle name="60% - 强调文字颜色 4 6 2" xfId="1106"/>
    <cellStyle name="60% - 强调文字颜色 4 6 2 2" xfId="3860"/>
    <cellStyle name="60% - 强调文字颜色 4 6 3" xfId="3859"/>
    <cellStyle name="60% - 强调文字颜色 4 7" xfId="1107"/>
    <cellStyle name="60% - 强调文字颜色 4 7 2" xfId="3861"/>
    <cellStyle name="60% - 强调文字颜色 4 8" xfId="2511"/>
    <cellStyle name="60% - 强调文字颜色 4 9" xfId="3833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4"/>
    <cellStyle name="60% - 强调文字颜色 5 2 2 2 3" xfId="2521"/>
    <cellStyle name="60% - 强调文字颜色 5 2 2 3" xfId="1115"/>
    <cellStyle name="60% - 强调文字颜色 5 2 2 3 2" xfId="2522"/>
    <cellStyle name="60% - 强调文字颜色 5 2 2 4" xfId="2520"/>
    <cellStyle name="60% - 强调文字颜色 5 2 3" xfId="1116"/>
    <cellStyle name="60% - 强调文字颜色 5 2 3 2" xfId="1117"/>
    <cellStyle name="60% - 强调文字颜色 5 2 3 2 2" xfId="1118"/>
    <cellStyle name="60% - 强调文字颜色 5 2 3 2 2 2" xfId="3867"/>
    <cellStyle name="60% - 强调文字颜色 5 2 3 2 3" xfId="3866"/>
    <cellStyle name="60% - 强调文字颜色 5 2 3 3" xfId="1119"/>
    <cellStyle name="60% - 强调文字颜色 5 2 3 3 2" xfId="3868"/>
    <cellStyle name="60% - 强调文字颜色 5 2 3 4" xfId="2523"/>
    <cellStyle name="60% - 强调文字颜色 5 2 3 5" xfId="3865"/>
    <cellStyle name="60% - 强调文字颜色 5 2 4" xfId="1120"/>
    <cellStyle name="60% - 强调文字颜色 5 2 4 2" xfId="1121"/>
    <cellStyle name="60% - 强调文字颜色 5 2 4 2 2" xfId="3870"/>
    <cellStyle name="60% - 强调文字颜色 5 2 4 3" xfId="3869"/>
    <cellStyle name="60% - 强调文字颜色 5 2 5" xfId="1123"/>
    <cellStyle name="60% - 强调文字颜色 5 2 5 2" xfId="3871"/>
    <cellStyle name="60% - 强调文字颜色 5 2 6" xfId="2519"/>
    <cellStyle name="60% - 强调文字颜色 5 2 7" xfId="3863"/>
    <cellStyle name="60% - 强调文字颜色 5 2_2015财政决算公开" xfId="3872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5"/>
    <cellStyle name="60% - 强调文字颜色 5 3 2 2 3" xfId="3874"/>
    <cellStyle name="60% - 强调文字颜色 5 3 2 3" xfId="128"/>
    <cellStyle name="60% - 强调文字颜色 5 3 2 3 2" xfId="3876"/>
    <cellStyle name="60% - 强调文字颜色 5 3 2 4" xfId="3873"/>
    <cellStyle name="60% - 强调文字颜色 5 3 3" xfId="1128"/>
    <cellStyle name="60% - 强调文字颜色 5 3 3 2" xfId="1130"/>
    <cellStyle name="60% - 强调文字颜色 5 3 3 2 2" xfId="3878"/>
    <cellStyle name="60% - 强调文字颜色 5 3 3 3" xfId="3877"/>
    <cellStyle name="60% - 强调文字颜色 5 3 4" xfId="1132"/>
    <cellStyle name="60% - 强调文字颜色 5 3 4 2" xfId="3879"/>
    <cellStyle name="60% - 强调文字颜色 5 3 5" xfId="2524"/>
    <cellStyle name="60% - 强调文字颜色 5 4" xfId="1133"/>
    <cellStyle name="60% - 强调文字颜色 5 4 2" xfId="1134"/>
    <cellStyle name="60% - 强调文字颜色 5 4 2 2" xfId="439"/>
    <cellStyle name="60% - 强调文字颜色 5 4 2 2 2" xfId="3882"/>
    <cellStyle name="60% - 强调文字颜色 5 4 2 3" xfId="3881"/>
    <cellStyle name="60% - 强调文字颜色 5 4 3" xfId="1136"/>
    <cellStyle name="60% - 强调文字颜色 5 4 3 2" xfId="3883"/>
    <cellStyle name="60% - 强调文字颜色 5 4 4" xfId="3880"/>
    <cellStyle name="60% - 强调文字颜色 5 5" xfId="1137"/>
    <cellStyle name="60% - 强调文字颜色 5 5 2" xfId="1138"/>
    <cellStyle name="60% - 强调文字颜色 5 5 2 2" xfId="541"/>
    <cellStyle name="60% - 强调文字颜色 5 5 2 2 2" xfId="3886"/>
    <cellStyle name="60% - 强调文字颜色 5 5 2 3" xfId="3885"/>
    <cellStyle name="60% - 强调文字颜色 5 5 3" xfId="1139"/>
    <cellStyle name="60% - 强调文字颜色 5 5 3 2" xfId="3887"/>
    <cellStyle name="60% - 强调文字颜色 5 5 4" xfId="3884"/>
    <cellStyle name="60% - 强调文字颜色 5 6" xfId="1140"/>
    <cellStyle name="60% - 强调文字颜色 5 6 2" xfId="1141"/>
    <cellStyle name="60% - 强调文字颜色 5 6 2 2" xfId="3889"/>
    <cellStyle name="60% - 强调文字颜色 5 6 3" xfId="3888"/>
    <cellStyle name="60% - 强调文字颜色 5 7" xfId="1142"/>
    <cellStyle name="60% - 强调文字颜色 5 7 2" xfId="3890"/>
    <cellStyle name="60% - 强调文字颜色 5 8" xfId="2518"/>
    <cellStyle name="60% - 强调文字颜色 5 9" xfId="3862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3"/>
    <cellStyle name="60% - 强调文字颜色 6 2 2 2 3" xfId="2528"/>
    <cellStyle name="60% - 强调文字颜色 6 2 2 3" xfId="1148"/>
    <cellStyle name="60% - 强调文字颜色 6 2 2 3 2" xfId="2529"/>
    <cellStyle name="60% - 强调文字颜色 6 2 2 4" xfId="2527"/>
    <cellStyle name="60% - 强调文字颜色 6 2 3" xfId="1149"/>
    <cellStyle name="60% - 强调文字颜色 6 2 3 2" xfId="1150"/>
    <cellStyle name="60% - 强调文字颜色 6 2 3 2 2" xfId="1151"/>
    <cellStyle name="60% - 强调文字颜色 6 2 3 2 2 2" xfId="3896"/>
    <cellStyle name="60% - 强调文字颜色 6 2 3 2 3" xfId="3895"/>
    <cellStyle name="60% - 强调文字颜色 6 2 3 3" xfId="1152"/>
    <cellStyle name="60% - 强调文字颜色 6 2 3 3 2" xfId="3897"/>
    <cellStyle name="60% - 强调文字颜色 6 2 3 4" xfId="2530"/>
    <cellStyle name="60% - 强调文字颜色 6 2 3 5" xfId="3894"/>
    <cellStyle name="60% - 强调文字颜色 6 2 4" xfId="1153"/>
    <cellStyle name="60% - 强调文字颜色 6 2 4 2" xfId="1154"/>
    <cellStyle name="60% - 强调文字颜色 6 2 4 2 2" xfId="3899"/>
    <cellStyle name="60% - 强调文字颜色 6 2 4 3" xfId="3898"/>
    <cellStyle name="60% - 强调文字颜色 6 2 5" xfId="1156"/>
    <cellStyle name="60% - 强调文字颜色 6 2 5 2" xfId="3900"/>
    <cellStyle name="60% - 强调文字颜色 6 2 6" xfId="2526"/>
    <cellStyle name="60% - 强调文字颜色 6 2 7" xfId="3892"/>
    <cellStyle name="60% - 强调文字颜色 6 2_2015财政决算公开" xfId="3901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4"/>
    <cellStyle name="60% - 强调文字颜色 6 3 2 2 3" xfId="3903"/>
    <cellStyle name="60% - 强调文字颜色 6 3 2 3" xfId="380"/>
    <cellStyle name="60% - 强调文字颜色 6 3 2 3 2" xfId="3905"/>
    <cellStyle name="60% - 强调文字颜色 6 3 2 4" xfId="3902"/>
    <cellStyle name="60% - 强调文字颜色 6 3 3" xfId="1163"/>
    <cellStyle name="60% - 强调文字颜色 6 3 3 2" xfId="1165"/>
    <cellStyle name="60% - 强调文字颜色 6 3 3 2 2" xfId="3907"/>
    <cellStyle name="60% - 强调文字颜色 6 3 3 3" xfId="3906"/>
    <cellStyle name="60% - 强调文字颜色 6 3 4" xfId="1167"/>
    <cellStyle name="60% - 强调文字颜色 6 3 4 2" xfId="3908"/>
    <cellStyle name="60% - 强调文字颜色 6 3 5" xfId="2531"/>
    <cellStyle name="60% - 强调文字颜色 6 4" xfId="1169"/>
    <cellStyle name="60% - 强调文字颜色 6 4 2" xfId="1171"/>
    <cellStyle name="60% - 强调文字颜色 6 4 2 2" xfId="475"/>
    <cellStyle name="60% - 强调文字颜色 6 4 2 2 2" xfId="3911"/>
    <cellStyle name="60% - 强调文字颜色 6 4 2 3" xfId="3910"/>
    <cellStyle name="60% - 强调文字颜色 6 4 3" xfId="1173"/>
    <cellStyle name="60% - 强调文字颜色 6 4 3 2" xfId="3912"/>
    <cellStyle name="60% - 强调文字颜色 6 4 4" xfId="3909"/>
    <cellStyle name="60% - 强调文字颜色 6 5" xfId="1175"/>
    <cellStyle name="60% - 强调文字颜色 6 5 2" xfId="1179"/>
    <cellStyle name="60% - 强调文字颜色 6 5 2 2" xfId="1181"/>
    <cellStyle name="60% - 强调文字颜色 6 5 2 2 2" xfId="3915"/>
    <cellStyle name="60% - 强调文字颜色 6 5 2 3" xfId="3914"/>
    <cellStyle name="60% - 强调文字颜色 6 5 3" xfId="1184"/>
    <cellStyle name="60% - 强调文字颜色 6 5 3 2" xfId="3916"/>
    <cellStyle name="60% - 强调文字颜色 6 5 4" xfId="3913"/>
    <cellStyle name="60% - 强调文字颜色 6 6" xfId="1185"/>
    <cellStyle name="60% - 强调文字颜色 6 6 2" xfId="1186"/>
    <cellStyle name="60% - 强调文字颜色 6 6 2 2" xfId="3918"/>
    <cellStyle name="60% - 强调文字颜色 6 6 3" xfId="3917"/>
    <cellStyle name="60% - 强调文字颜色 6 7" xfId="1187"/>
    <cellStyle name="60% - 强调文字颜色 6 7 2" xfId="3919"/>
    <cellStyle name="60% - 强调文字颜色 6 8" xfId="2525"/>
    <cellStyle name="60% - 强调文字颜色 6 9" xfId="3891"/>
    <cellStyle name="60% - 着色 1" xfId="2689"/>
    <cellStyle name="60% - 着色 1 2" xfId="2819"/>
    <cellStyle name="60% - 着色 2" xfId="2688"/>
    <cellStyle name="60% - 着色 2 2" xfId="2820"/>
    <cellStyle name="60% - 着色 3" xfId="2661"/>
    <cellStyle name="60% - 着色 3 2" xfId="2821"/>
    <cellStyle name="60% - 着色 4" xfId="2609"/>
    <cellStyle name="60% - 着色 4 2" xfId="2822"/>
    <cellStyle name="60% - 着色 5" xfId="2608"/>
    <cellStyle name="60% - 着色 6" xfId="2607"/>
    <cellStyle name="60% - 着色 6 2" xfId="2823"/>
    <cellStyle name="Calc Currency (0)" xfId="1188"/>
    <cellStyle name="Calc Currency (0) 2" xfId="3920"/>
    <cellStyle name="Comma [0]" xfId="1190"/>
    <cellStyle name="Comma [0] 2" xfId="3921"/>
    <cellStyle name="comma zerodec" xfId="1191"/>
    <cellStyle name="comma zerodec 2" xfId="3922"/>
    <cellStyle name="Comma_1995" xfId="1193"/>
    <cellStyle name="Currency [0]" xfId="1194"/>
    <cellStyle name="Currency [0] 2" xfId="3923"/>
    <cellStyle name="Currency_1995" xfId="1195"/>
    <cellStyle name="Currency1" xfId="1197"/>
    <cellStyle name="Currency1 2" xfId="3924"/>
    <cellStyle name="Date" xfId="1198"/>
    <cellStyle name="Date 2" xfId="3925"/>
    <cellStyle name="Dollar (zero dec)" xfId="1199"/>
    <cellStyle name="Dollar (zero dec) 2" xfId="3926"/>
    <cellStyle name="Fixed" xfId="1202"/>
    <cellStyle name="Fixed 2" xfId="3927"/>
    <cellStyle name="Header1" xfId="1204"/>
    <cellStyle name="Header1 2" xfId="3928"/>
    <cellStyle name="Header2" xfId="1206"/>
    <cellStyle name="Header2 2" xfId="3929"/>
    <cellStyle name="HEADING1" xfId="1207"/>
    <cellStyle name="HEADING1 2" xfId="3930"/>
    <cellStyle name="HEADING2" xfId="1208"/>
    <cellStyle name="HEADING2 2" xfId="3931"/>
    <cellStyle name="no dec" xfId="671"/>
    <cellStyle name="no dec 2" xfId="3932"/>
    <cellStyle name="Norma,_laroux_4_营业在建 (2)_E21" xfId="472"/>
    <cellStyle name="Normal_#10-Headcount" xfId="1209"/>
    <cellStyle name="Percent_laroux" xfId="1211"/>
    <cellStyle name="Total" xfId="1212"/>
    <cellStyle name="Total 2" xfId="3933"/>
    <cellStyle name="百分比 2" xfId="1213"/>
    <cellStyle name="百分比 2 2" xfId="1214"/>
    <cellStyle name="百分比 2 2 2" xfId="1215"/>
    <cellStyle name="百分比 2 2 2 2" xfId="1216"/>
    <cellStyle name="百分比 2 2 2 2 2" xfId="254"/>
    <cellStyle name="百分比 2 2 2 2 2 2" xfId="3938"/>
    <cellStyle name="百分比 2 2 2 2 3" xfId="3937"/>
    <cellStyle name="百分比 2 2 2 3" xfId="1217"/>
    <cellStyle name="百分比 2 2 2 3 2" xfId="3939"/>
    <cellStyle name="百分比 2 2 2 4" xfId="3936"/>
    <cellStyle name="百分比 2 2 3" xfId="1218"/>
    <cellStyle name="百分比 2 2 3 2" xfId="1219"/>
    <cellStyle name="百分比 2 2 3 2 2" xfId="3941"/>
    <cellStyle name="百分比 2 2 3 3" xfId="3940"/>
    <cellStyle name="百分比 2 2 4" xfId="1220"/>
    <cellStyle name="百分比 2 2 4 2" xfId="3942"/>
    <cellStyle name="百分比 2 2 5" xfId="3935"/>
    <cellStyle name="百分比 2 3" xfId="1221"/>
    <cellStyle name="百分比 2 3 2" xfId="1222"/>
    <cellStyle name="百分比 2 3 2 2" xfId="1223"/>
    <cellStyle name="百分比 2 3 2 2 2" xfId="3945"/>
    <cellStyle name="百分比 2 3 2 3" xfId="3944"/>
    <cellStyle name="百分比 2 3 3" xfId="1224"/>
    <cellStyle name="百分比 2 3 3 2" xfId="3946"/>
    <cellStyle name="百分比 2 3 4" xfId="3943"/>
    <cellStyle name="百分比 2 4" xfId="1225"/>
    <cellStyle name="百分比 2 4 2" xfId="1226"/>
    <cellStyle name="百分比 2 4 2 2" xfId="3948"/>
    <cellStyle name="百分比 2 4 3" xfId="3947"/>
    <cellStyle name="百分比 2 5" xfId="1227"/>
    <cellStyle name="百分比 2 5 2" xfId="3949"/>
    <cellStyle name="百分比 2 6" xfId="3934"/>
    <cellStyle name="百分比 3" xfId="1228"/>
    <cellStyle name="百分比 3 2" xfId="1229"/>
    <cellStyle name="百分比 3 2 2" xfId="1168"/>
    <cellStyle name="百分比 3 2 2 2" xfId="1170"/>
    <cellStyle name="百分比 3 2 2 2 2" xfId="3953"/>
    <cellStyle name="百分比 3 2 2 3" xfId="3952"/>
    <cellStyle name="百分比 3 2 3" xfId="1174"/>
    <cellStyle name="百分比 3 2 3 2" xfId="3954"/>
    <cellStyle name="百分比 3 2 4" xfId="3951"/>
    <cellStyle name="百分比 3 3" xfId="1230"/>
    <cellStyle name="百分比 3 3 2" xfId="1231"/>
    <cellStyle name="百分比 3 3 2 2" xfId="3956"/>
    <cellStyle name="百分比 3 3 3" xfId="3955"/>
    <cellStyle name="百分比 3 4" xfId="1232"/>
    <cellStyle name="百分比 3 4 2" xfId="3957"/>
    <cellStyle name="百分比 3 5" xfId="1233"/>
    <cellStyle name="百分比 3 5 2" xfId="3958"/>
    <cellStyle name="百分比 3 6" xfId="3950"/>
    <cellStyle name="百分比 4" xfId="1234"/>
    <cellStyle name="百分比 4 2" xfId="1236"/>
    <cellStyle name="百分比 4 2 2" xfId="1238"/>
    <cellStyle name="百分比 4 2 2 2" xfId="1239"/>
    <cellStyle name="百分比 4 2 2 2 2" xfId="3962"/>
    <cellStyle name="百分比 4 2 2 3" xfId="3961"/>
    <cellStyle name="百分比 4 2 3" xfId="1241"/>
    <cellStyle name="百分比 4 2 3 2" xfId="3963"/>
    <cellStyle name="百分比 4 2 4" xfId="3960"/>
    <cellStyle name="百分比 4 3" xfId="1243"/>
    <cellStyle name="百分比 4 3 2" xfId="1246"/>
    <cellStyle name="百分比 4 3 2 2" xfId="3965"/>
    <cellStyle name="百分比 4 3 3" xfId="3964"/>
    <cellStyle name="百分比 4 4" xfId="1248"/>
    <cellStyle name="百分比 4 4 2" xfId="3966"/>
    <cellStyle name="百分比 4 5" xfId="3959"/>
    <cellStyle name="百分比 5" xfId="1250"/>
    <cellStyle name="百分比 5 2" xfId="1254"/>
    <cellStyle name="百分比 5 2 2" xfId="1256"/>
    <cellStyle name="百分比 5 2 2 2" xfId="1257"/>
    <cellStyle name="百分比 5 2 2 2 2" xfId="3970"/>
    <cellStyle name="百分比 5 2 2 3" xfId="3969"/>
    <cellStyle name="百分比 5 2 3" xfId="1259"/>
    <cellStyle name="百分比 5 2 3 2" xfId="3971"/>
    <cellStyle name="百分比 5 2 4" xfId="3968"/>
    <cellStyle name="百分比 5 3" xfId="1261"/>
    <cellStyle name="百分比 5 3 2" xfId="1262"/>
    <cellStyle name="百分比 5 3 2 2" xfId="3973"/>
    <cellStyle name="百分比 5 3 3" xfId="3972"/>
    <cellStyle name="百分比 5 4" xfId="1264"/>
    <cellStyle name="百分比 5 4 2" xfId="3974"/>
    <cellStyle name="百分比 5 5" xfId="1266"/>
    <cellStyle name="百分比 5 5 2" xfId="3975"/>
    <cellStyle name="百分比 5 6" xfId="3967"/>
    <cellStyle name="百分比 5 7" xfId="4990"/>
    <cellStyle name="百分比 6" xfId="1268"/>
    <cellStyle name="百分比 6 2" xfId="1270"/>
    <cellStyle name="百分比 6 2 2" xfId="1272"/>
    <cellStyle name="百分比 6 2 2 2" xfId="1274"/>
    <cellStyle name="百分比 6 2 2 2 2" xfId="3979"/>
    <cellStyle name="百分比 6 2 2 3" xfId="3978"/>
    <cellStyle name="百分比 6 2 3" xfId="1276"/>
    <cellStyle name="百分比 6 2 3 2" xfId="3980"/>
    <cellStyle name="百分比 6 2 4" xfId="3977"/>
    <cellStyle name="百分比 6 3" xfId="1278"/>
    <cellStyle name="百分比 6 3 2" xfId="1279"/>
    <cellStyle name="百分比 6 3 2 2" xfId="3982"/>
    <cellStyle name="百分比 6 3 3" xfId="3981"/>
    <cellStyle name="百分比 6 4" xfId="1281"/>
    <cellStyle name="百分比 6 4 2" xfId="3983"/>
    <cellStyle name="百分比 6 5" xfId="3976"/>
    <cellStyle name="百分比 7" xfId="1282"/>
    <cellStyle name="百分比 7 2" xfId="1283"/>
    <cellStyle name="百分比 7 2 2" xfId="1284"/>
    <cellStyle name="百分比 7 2 2 2" xfId="1285"/>
    <cellStyle name="百分比 7 2 2 2 2" xfId="3987"/>
    <cellStyle name="百分比 7 2 2 3" xfId="3986"/>
    <cellStyle name="百分比 7 2 3" xfId="1286"/>
    <cellStyle name="百分比 7 2 3 2" xfId="3988"/>
    <cellStyle name="百分比 7 2 4" xfId="3985"/>
    <cellStyle name="百分比 7 3" xfId="1287"/>
    <cellStyle name="百分比 7 3 2" xfId="1288"/>
    <cellStyle name="百分比 7 3 2 2" xfId="3990"/>
    <cellStyle name="百分比 7 3 3" xfId="3989"/>
    <cellStyle name="百分比 7 4" xfId="1289"/>
    <cellStyle name="百分比 7 4 2" xfId="3991"/>
    <cellStyle name="百分比 7 5" xfId="3984"/>
    <cellStyle name="百分比 8" xfId="2720"/>
    <cellStyle name="标题" xfId="1290"/>
    <cellStyle name="标题 1" xfId="1291"/>
    <cellStyle name="标题 1 2" xfId="1292"/>
    <cellStyle name="标题 1 2 2" xfId="1294"/>
    <cellStyle name="标题 1 2 2 2" xfId="1295"/>
    <cellStyle name="标题 1 2 2 2 2" xfId="1296"/>
    <cellStyle name="标题 1 2 2 3" xfId="1298"/>
    <cellStyle name="标题 1 2 3" xfId="1299"/>
    <cellStyle name="标题 1 2 3 2" xfId="1300"/>
    <cellStyle name="标题 1 2 3 2 2" xfId="1063"/>
    <cellStyle name="标题 1 2 3 3" xfId="1302"/>
    <cellStyle name="标题 1 2 3 4" xfId="2533"/>
    <cellStyle name="标题 1 2 4" xfId="1303"/>
    <cellStyle name="标题 1 2 4 2" xfId="1304"/>
    <cellStyle name="标题 1 2 5" xfId="1305"/>
    <cellStyle name="标题 1 2_2015财政决算公开" xfId="3992"/>
    <cellStyle name="标题 1 3" xfId="1306"/>
    <cellStyle name="标题 1 3 2" xfId="1307"/>
    <cellStyle name="标题 1 3 2 2" xfId="1309"/>
    <cellStyle name="标题 1 3 2 2 2" xfId="1312"/>
    <cellStyle name="标题 1 3 2 3" xfId="1315"/>
    <cellStyle name="标题 1 3 3" xfId="1316"/>
    <cellStyle name="标题 1 3 3 2" xfId="1318"/>
    <cellStyle name="标题 1 3 4" xfId="1319"/>
    <cellStyle name="标题 1 4" xfId="1320"/>
    <cellStyle name="标题 1 4 2" xfId="1321"/>
    <cellStyle name="标题 1 4 2 2" xfId="739"/>
    <cellStyle name="标题 1 4 3" xfId="1322"/>
    <cellStyle name="标题 1 5" xfId="1323"/>
    <cellStyle name="标题 1 5 2" xfId="1325"/>
    <cellStyle name="标题 1 5 2 2" xfId="750"/>
    <cellStyle name="标题 1 5 3" xfId="1326"/>
    <cellStyle name="标题 1 6" xfId="1327"/>
    <cellStyle name="标题 1 6 2" xfId="1328"/>
    <cellStyle name="标题 1 7" xfId="1329"/>
    <cellStyle name="标题 1 8" xfId="2824"/>
    <cellStyle name="标题 10" xfId="2808"/>
    <cellStyle name="标题 2" xfId="1330"/>
    <cellStyle name="标题 2 2" xfId="1331"/>
    <cellStyle name="标题 2 2 2" xfId="1332"/>
    <cellStyle name="标题 2 2 2 2" xfId="1333"/>
    <cellStyle name="标题 2 2 2 2 2" xfId="1334"/>
    <cellStyle name="标题 2 2 2 3" xfId="1335"/>
    <cellStyle name="标题 2 2 3" xfId="1336"/>
    <cellStyle name="标题 2 2 3 2" xfId="1338"/>
    <cellStyle name="标题 2 2 3 2 2" xfId="1340"/>
    <cellStyle name="标题 2 2 3 3" xfId="1342"/>
    <cellStyle name="标题 2 2 3 4" xfId="2534"/>
    <cellStyle name="标题 2 2 4" xfId="548"/>
    <cellStyle name="标题 2 2 4 2" xfId="1344"/>
    <cellStyle name="标题 2 2 5" xfId="551"/>
    <cellStyle name="标题 2 2_2015财政决算公开" xfId="3993"/>
    <cellStyle name="标题 2 3" xfId="1345"/>
    <cellStyle name="标题 2 3 2" xfId="1346"/>
    <cellStyle name="标题 2 3 2 2" xfId="1347"/>
    <cellStyle name="标题 2 3 2 2 2" xfId="1348"/>
    <cellStyle name="标题 2 3 2 3" xfId="1349"/>
    <cellStyle name="标题 2 3 3" xfId="1350"/>
    <cellStyle name="标题 2 3 3 2" xfId="1351"/>
    <cellStyle name="标题 2 3 4" xfId="1352"/>
    <cellStyle name="标题 2 4" xfId="1353"/>
    <cellStyle name="标题 2 4 2" xfId="1354"/>
    <cellStyle name="标题 2 4 2 2" xfId="774"/>
    <cellStyle name="标题 2 4 3" xfId="1273"/>
    <cellStyle name="标题 2 5" xfId="1355"/>
    <cellStyle name="标题 2 5 2" xfId="1356"/>
    <cellStyle name="标题 2 5 2 2" xfId="791"/>
    <cellStyle name="标题 2 5 3" xfId="1357"/>
    <cellStyle name="标题 2 6" xfId="1358"/>
    <cellStyle name="标题 2 6 2" xfId="1359"/>
    <cellStyle name="标题 2 7" xfId="1360"/>
    <cellStyle name="标题 2 8" xfId="2825"/>
    <cellStyle name="标题 3" xfId="1361"/>
    <cellStyle name="标题 3 2" xfId="1362"/>
    <cellStyle name="标题 3 2 2" xfId="1364"/>
    <cellStyle name="标题 3 2 2 2" xfId="1367"/>
    <cellStyle name="标题 3 2 2 2 2" xfId="395"/>
    <cellStyle name="标题 3 2 2 3" xfId="1370"/>
    <cellStyle name="标题 3 2 3" xfId="1372"/>
    <cellStyle name="标题 3 2 3 2" xfId="1374"/>
    <cellStyle name="标题 3 2 3 2 2" xfId="455"/>
    <cellStyle name="标题 3 2 3 3" xfId="1375"/>
    <cellStyle name="标题 3 2 3 4" xfId="2535"/>
    <cellStyle name="标题 3 2 4" xfId="1377"/>
    <cellStyle name="标题 3 2 4 2" xfId="1378"/>
    <cellStyle name="标题 3 2 5" xfId="1379"/>
    <cellStyle name="标题 3 2_2015财政决算公开" xfId="3994"/>
    <cellStyle name="标题 3 3" xfId="1380"/>
    <cellStyle name="标题 3 3 2" xfId="1381"/>
    <cellStyle name="标题 3 3 2 2" xfId="997"/>
    <cellStyle name="标题 3 3 2 2 2" xfId="1382"/>
    <cellStyle name="标题 3 3 2 3" xfId="1383"/>
    <cellStyle name="标题 3 3 3" xfId="1384"/>
    <cellStyle name="标题 3 3 3 2" xfId="1037"/>
    <cellStyle name="标题 3 3 4" xfId="1385"/>
    <cellStyle name="标题 3 4" xfId="1386"/>
    <cellStyle name="标题 3 4 2" xfId="1387"/>
    <cellStyle name="标题 3 4 2 2" xfId="813"/>
    <cellStyle name="标题 3 4 3" xfId="1388"/>
    <cellStyle name="标题 3 5" xfId="1389"/>
    <cellStyle name="标题 3 5 2" xfId="1390"/>
    <cellStyle name="标题 3 5 2 2" xfId="833"/>
    <cellStyle name="标题 3 5 3" xfId="1392"/>
    <cellStyle name="标题 3 6" xfId="1393"/>
    <cellStyle name="标题 3 6 2" xfId="1394"/>
    <cellStyle name="标题 3 7" xfId="1395"/>
    <cellStyle name="标题 3 8" xfId="2826"/>
    <cellStyle name="标题 4" xfId="170"/>
    <cellStyle name="标题 4 2" xfId="1397"/>
    <cellStyle name="标题 4 2 2" xfId="1399"/>
    <cellStyle name="标题 4 2 2 2" xfId="1402"/>
    <cellStyle name="标题 4 2 2 2 2" xfId="1405"/>
    <cellStyle name="标题 4 2 2 3" xfId="1407"/>
    <cellStyle name="标题 4 2 3" xfId="1409"/>
    <cellStyle name="标题 4 2 3 2" xfId="1411"/>
    <cellStyle name="标题 4 2 3 2 2" xfId="1413"/>
    <cellStyle name="标题 4 2 3 3" xfId="1415"/>
    <cellStyle name="标题 4 2 3 4" xfId="2536"/>
    <cellStyle name="标题 4 2 4" xfId="1417"/>
    <cellStyle name="标题 4 2 4 2" xfId="1420"/>
    <cellStyle name="标题 4 2 5" xfId="1422"/>
    <cellStyle name="标题 4 2_2015财政决算公开" xfId="3995"/>
    <cellStyle name="标题 4 3" xfId="1424"/>
    <cellStyle name="标题 4 3 2" xfId="1426"/>
    <cellStyle name="标题 4 3 2 2" xfId="1429"/>
    <cellStyle name="标题 4 3 2 2 2" xfId="1432"/>
    <cellStyle name="标题 4 3 2 3" xfId="1434"/>
    <cellStyle name="标题 4 3 3" xfId="1436"/>
    <cellStyle name="标题 4 3 3 2" xfId="1438"/>
    <cellStyle name="标题 4 3 4" xfId="1440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7"/>
    <cellStyle name="标题 5" xfId="153"/>
    <cellStyle name="标题 5 2" xfId="1441"/>
    <cellStyle name="标题 5 2 2" xfId="1442"/>
    <cellStyle name="标题 5 2 2 2" xfId="1444"/>
    <cellStyle name="标题 5 2 2 2 2" xfId="1446"/>
    <cellStyle name="标题 5 2 2 2 2 2" xfId="3999"/>
    <cellStyle name="标题 5 2 2 2 3" xfId="3998"/>
    <cellStyle name="标题 5 2 2 2_2015财政决算公开" xfId="4000"/>
    <cellStyle name="标题 5 2 2 3" xfId="1253"/>
    <cellStyle name="标题 5 2 2 3 2" xfId="4001"/>
    <cellStyle name="标题 5 2 2 4" xfId="2540"/>
    <cellStyle name="标题 5 2 2 5" xfId="3997"/>
    <cellStyle name="标题 5 2 2_2015财政决算公开" xfId="4002"/>
    <cellStyle name="标题 5 2 3" xfId="1447"/>
    <cellStyle name="标题 5 2 3 2" xfId="1449"/>
    <cellStyle name="标题 5 2 3 2 2" xfId="4004"/>
    <cellStyle name="标题 5 2 3 3" xfId="2541"/>
    <cellStyle name="标题 5 2 3 4" xfId="4003"/>
    <cellStyle name="标题 5 2 3_2015财政决算公开" xfId="4005"/>
    <cellStyle name="标题 5 2 4" xfId="1450"/>
    <cellStyle name="标题 5 2 4 2" xfId="4006"/>
    <cellStyle name="标题 5 2 5" xfId="2539"/>
    <cellStyle name="标题 5 2 6" xfId="3996"/>
    <cellStyle name="标题 5 2_2015财政决算公开" xfId="4007"/>
    <cellStyle name="标题 5 3" xfId="1451"/>
    <cellStyle name="标题 5 3 2" xfId="615"/>
    <cellStyle name="标题 5 3 2 2" xfId="617"/>
    <cellStyle name="标题 5 3 2 2 2" xfId="4010"/>
    <cellStyle name="标题 5 3 2 3" xfId="4009"/>
    <cellStyle name="标题 5 3 2_2015财政决算公开" xfId="4011"/>
    <cellStyle name="标题 5 3 3" xfId="645"/>
    <cellStyle name="标题 5 3 3 2" xfId="4012"/>
    <cellStyle name="标题 5 3 4" xfId="2542"/>
    <cellStyle name="标题 5 3 5" xfId="4008"/>
    <cellStyle name="标题 5 3_2015财政决算公开" xfId="4013"/>
    <cellStyle name="标题 5 4" xfId="518"/>
    <cellStyle name="标题 5 4 2" xfId="1452"/>
    <cellStyle name="标题 5 4 2 2" xfId="907"/>
    <cellStyle name="标题 5 4 3" xfId="1453"/>
    <cellStyle name="标题 5 5" xfId="1"/>
    <cellStyle name="标题 5 5 2" xfId="1454"/>
    <cellStyle name="标题 5 6" xfId="314"/>
    <cellStyle name="标题 5 7" xfId="2538"/>
    <cellStyle name="标题 5_2015财政决算公开" xfId="4014"/>
    <cellStyle name="标题 6" xfId="1455"/>
    <cellStyle name="标题 6 2" xfId="2543"/>
    <cellStyle name="标题 7" xfId="1456"/>
    <cellStyle name="标题 7 2" xfId="1457"/>
    <cellStyle name="标题 8" xfId="1458"/>
    <cellStyle name="标题 9" xfId="2532"/>
    <cellStyle name="表标题" xfId="1460"/>
    <cellStyle name="表标题 2" xfId="1461"/>
    <cellStyle name="表标题 2 2" xfId="1462"/>
    <cellStyle name="表标题 2 2 2" xfId="1463"/>
    <cellStyle name="表标题 2 2 2 2" xfId="1464"/>
    <cellStyle name="表标题 2 2 3" xfId="1465"/>
    <cellStyle name="表标题 2 3" xfId="1466"/>
    <cellStyle name="表标题 2 3 2" xfId="161"/>
    <cellStyle name="表标题 2 4" xfId="22"/>
    <cellStyle name="表标题 3" xfId="1467"/>
    <cellStyle name="表标题 3 2" xfId="1469"/>
    <cellStyle name="表标题 3 2 2" xfId="208"/>
    <cellStyle name="表标题 3 3" xfId="1471"/>
    <cellStyle name="表标题 4" xfId="1472"/>
    <cellStyle name="表标题 4 2" xfId="1474"/>
    <cellStyle name="表标题 5" xfId="1475"/>
    <cellStyle name="差" xfId="1476"/>
    <cellStyle name="差 2" xfId="1478"/>
    <cellStyle name="差 2 2" xfId="1480"/>
    <cellStyle name="差 2 2 2" xfId="271"/>
    <cellStyle name="差 2 2 2 2" xfId="273"/>
    <cellStyle name="差 2 2 2 2 2" xfId="4015"/>
    <cellStyle name="差 2 2 2 3" xfId="2547"/>
    <cellStyle name="差 2 2 3" xfId="279"/>
    <cellStyle name="差 2 2 3 2" xfId="2548"/>
    <cellStyle name="差 2 2 4" xfId="2546"/>
    <cellStyle name="差 2 3" xfId="1482"/>
    <cellStyle name="差 2 3 2" xfId="230"/>
    <cellStyle name="差 2 3 2 2" xfId="4016"/>
    <cellStyle name="差 2 3 3" xfId="2549"/>
    <cellStyle name="差 2 4" xfId="1483"/>
    <cellStyle name="差 2 4 2" xfId="4017"/>
    <cellStyle name="差 2 5" xfId="2545"/>
    <cellStyle name="差 2_2015财政决算公开" xfId="4018"/>
    <cellStyle name="差 3" xfId="1485"/>
    <cellStyle name="差 3 2" xfId="1487"/>
    <cellStyle name="差 3 2 2" xfId="485"/>
    <cellStyle name="差 3 2 2 2" xfId="122"/>
    <cellStyle name="差 3 2 2 2 2" xfId="4021"/>
    <cellStyle name="差 3 2 2 3" xfId="4020"/>
    <cellStyle name="差 3 2 3" xfId="323"/>
    <cellStyle name="差 3 2 3 2" xfId="4022"/>
    <cellStyle name="差 3 2 4" xfId="4019"/>
    <cellStyle name="差 3 3" xfId="1489"/>
    <cellStyle name="差 3 3 2" xfId="1490"/>
    <cellStyle name="差 3 3 2 2" xfId="4024"/>
    <cellStyle name="差 3 3 3" xfId="4023"/>
    <cellStyle name="差 3 4" xfId="1491"/>
    <cellStyle name="差 3 4 2" xfId="4025"/>
    <cellStyle name="差 3 5" xfId="2550"/>
    <cellStyle name="差 4" xfId="1493"/>
    <cellStyle name="差 4 2" xfId="1494"/>
    <cellStyle name="差 4 2 2" xfId="525"/>
    <cellStyle name="差 4 2 2 2" xfId="4028"/>
    <cellStyle name="差 4 2 3" xfId="4027"/>
    <cellStyle name="差 4 3" xfId="1495"/>
    <cellStyle name="差 4 3 2" xfId="4029"/>
    <cellStyle name="差 4 4" xfId="4026"/>
    <cellStyle name="差 5" xfId="1496"/>
    <cellStyle name="差 5 2" xfId="1497"/>
    <cellStyle name="差 5 2 2" xfId="1498"/>
    <cellStyle name="差 5 2 2 2" xfId="4032"/>
    <cellStyle name="差 5 2 3" xfId="4031"/>
    <cellStyle name="差 5 3" xfId="1499"/>
    <cellStyle name="差 5 3 2" xfId="4033"/>
    <cellStyle name="差 5 4" xfId="4030"/>
    <cellStyle name="差 6" xfId="1500"/>
    <cellStyle name="差 6 2" xfId="1501"/>
    <cellStyle name="差 6 2 2" xfId="4035"/>
    <cellStyle name="差 6 3" xfId="4034"/>
    <cellStyle name="差 7" xfId="1002"/>
    <cellStyle name="差 7 2" xfId="4036"/>
    <cellStyle name="差 8" xfId="2544"/>
    <cellStyle name="差_5.中央部门决算（草案)-1" xfId="2551"/>
    <cellStyle name="差_F00DC810C49E00C2E0430A3413167AE0" xfId="2552"/>
    <cellStyle name="差_出版署2010年度中央部门决算草案" xfId="2553"/>
    <cellStyle name="差_全国友协2010年度中央部门决算（草案）" xfId="2554"/>
    <cellStyle name="差_司法部2010年度中央部门决算（草案）报" xfId="2555"/>
    <cellStyle name="常规" xfId="0" builtinId="0"/>
    <cellStyle name="常规 10" xfId="1502"/>
    <cellStyle name="常规 10 2" xfId="1503"/>
    <cellStyle name="常规 10 2 2" xfId="1504"/>
    <cellStyle name="常规 10 2 2 2" xfId="1505"/>
    <cellStyle name="常规 10 2 2 2 2" xfId="4040"/>
    <cellStyle name="常规 10 2 2 3" xfId="4039"/>
    <cellStyle name="常规 10 2 2_2015财政决算公开" xfId="4041"/>
    <cellStyle name="常规 10 2 3" xfId="1507"/>
    <cellStyle name="常规 10 2 3 2" xfId="4042"/>
    <cellStyle name="常规 10 2 4" xfId="4038"/>
    <cellStyle name="常规 10 2_2015财政决算公开" xfId="4043"/>
    <cellStyle name="常规 10 3" xfId="1508"/>
    <cellStyle name="常规 10 3 2" xfId="1509"/>
    <cellStyle name="常规 10 3 2 2" xfId="4045"/>
    <cellStyle name="常规 10 3 3" xfId="4044"/>
    <cellStyle name="常规 10 3_2015财政决算公开" xfId="4046"/>
    <cellStyle name="常规 10 4" xfId="1511"/>
    <cellStyle name="常规 10 4 2" xfId="4047"/>
    <cellStyle name="常规 10 5" xfId="2556"/>
    <cellStyle name="常规 10 6" xfId="4037"/>
    <cellStyle name="常规 10_2015财政决算公开" xfId="4048"/>
    <cellStyle name="常规 11" xfId="1512"/>
    <cellStyle name="常规 11 2" xfId="130"/>
    <cellStyle name="常规 11 2 2" xfId="135"/>
    <cellStyle name="常规 11 2 2 2" xfId="1513"/>
    <cellStyle name="常规 11 2 2 2 2" xfId="4052"/>
    <cellStyle name="常规 11 2 2 3" xfId="4051"/>
    <cellStyle name="常规 11 2 3" xfId="137"/>
    <cellStyle name="常规 11 2 3 2" xfId="4053"/>
    <cellStyle name="常规 11 2 4" xfId="2558"/>
    <cellStyle name="常规 11 2 5" xfId="4050"/>
    <cellStyle name="常规 11 3" xfId="140"/>
    <cellStyle name="常规 11 3 2" xfId="143"/>
    <cellStyle name="常规 11 3 2 2" xfId="4055"/>
    <cellStyle name="常规 11 3 3" xfId="2559"/>
    <cellStyle name="常规 11 3 4" xfId="4054"/>
    <cellStyle name="常规 11 4" xfId="150"/>
    <cellStyle name="常规 11 4 2" xfId="4056"/>
    <cellStyle name="常规 11 5" xfId="2557"/>
    <cellStyle name="常规 11 6" xfId="4049"/>
    <cellStyle name="常规 11_报 预算   行政政法处(1)" xfId="2560"/>
    <cellStyle name="常规 12" xfId="1515"/>
    <cellStyle name="常规 12 2" xfId="194"/>
    <cellStyle name="常规 12 2 2" xfId="197"/>
    <cellStyle name="常规 12 2 2 2" xfId="1516"/>
    <cellStyle name="常规 12 2 2 2 2" xfId="1517"/>
    <cellStyle name="常规 12 2 2 2 2 2" xfId="4061"/>
    <cellStyle name="常规 12 2 2 2 3" xfId="4060"/>
    <cellStyle name="常规 12 2 2 2_2015财政决算公开" xfId="4062"/>
    <cellStyle name="常规 12 2 2 3" xfId="1518"/>
    <cellStyle name="常规 12 2 2 3 2" xfId="4063"/>
    <cellStyle name="常规 12 2 2 4" xfId="4064"/>
    <cellStyle name="常规 12 2 2 5" xfId="4059"/>
    <cellStyle name="常规 12 2 2_2015财政决算公开" xfId="4065"/>
    <cellStyle name="常规 12 2 3" xfId="199"/>
    <cellStyle name="常规 12 2 3 2" xfId="1519"/>
    <cellStyle name="常规 12 2 3 2 2" xfId="4067"/>
    <cellStyle name="常规 12 2 3 3" xfId="4066"/>
    <cellStyle name="常规 12 2 3_2015财政决算公开" xfId="4068"/>
    <cellStyle name="常规 12 2 4" xfId="1520"/>
    <cellStyle name="常规 12 2 4 2" xfId="4069"/>
    <cellStyle name="常规 12 2 5" xfId="4058"/>
    <cellStyle name="常规 12 2_2015财政决算公开" xfId="4070"/>
    <cellStyle name="常规 12 3" xfId="201"/>
    <cellStyle name="常规 12 3 2" xfId="204"/>
    <cellStyle name="常规 12 3 2 2" xfId="4072"/>
    <cellStyle name="常规 12 3 3" xfId="4071"/>
    <cellStyle name="常规 12 3_2015财政决算公开" xfId="4073"/>
    <cellStyle name="常规 12 4" xfId="214"/>
    <cellStyle name="常规 12 4 2" xfId="1521"/>
    <cellStyle name="常规 12 4 2 2" xfId="4075"/>
    <cellStyle name="常规 12 4 3" xfId="4074"/>
    <cellStyle name="常规 12 4_2015财政决算公开" xfId="4076"/>
    <cellStyle name="常规 12 5" xfId="219"/>
    <cellStyle name="常规 12 5 2" xfId="4077"/>
    <cellStyle name="常规 12 6" xfId="4078"/>
    <cellStyle name="常规 12 7" xfId="4057"/>
    <cellStyle name="常规 12_2015财政决算公开" xfId="4079"/>
    <cellStyle name="常规 13" xfId="1523"/>
    <cellStyle name="常规 13 2" xfId="284"/>
    <cellStyle name="常规 13 2 2" xfId="286"/>
    <cellStyle name="常规 13 2 2 2" xfId="1525"/>
    <cellStyle name="常规 13 2 2 2 2" xfId="4083"/>
    <cellStyle name="常规 13 2 2 3" xfId="4082"/>
    <cellStyle name="常规 13 2 2_2015财政决算公开" xfId="4084"/>
    <cellStyle name="常规 13 2 3" xfId="288"/>
    <cellStyle name="常规 13 2 3 2" xfId="4085"/>
    <cellStyle name="常规 13 2 4" xfId="4086"/>
    <cellStyle name="常规 13 2 5" xfId="4081"/>
    <cellStyle name="常规 13 2_2015财政决算公开" xfId="4087"/>
    <cellStyle name="常规 13 3" xfId="290"/>
    <cellStyle name="常规 13 3 2" xfId="293"/>
    <cellStyle name="常规 13 3 2 2" xfId="4089"/>
    <cellStyle name="常规 13 3 3" xfId="4088"/>
    <cellStyle name="常规 13 3_2015财政决算公开" xfId="4090"/>
    <cellStyle name="常规 13 4" xfId="299"/>
    <cellStyle name="常规 13 4 2" xfId="4091"/>
    <cellStyle name="常规 13 5" xfId="4080"/>
    <cellStyle name="常规 13_2015财政决算公开" xfId="4092"/>
    <cellStyle name="常规 14" xfId="1526"/>
    <cellStyle name="常规 14 2" xfId="1527"/>
    <cellStyle name="常规 14 2 2" xfId="4094"/>
    <cellStyle name="常规 14 3" xfId="1528"/>
    <cellStyle name="常规 14 3 2" xfId="4095"/>
    <cellStyle name="常规 14 4" xfId="1529"/>
    <cellStyle name="常规 14 4 2" xfId="4096"/>
    <cellStyle name="常规 14 5" xfId="1112"/>
    <cellStyle name="常规 14 6" xfId="1530"/>
    <cellStyle name="常规 14 7" xfId="4093"/>
    <cellStyle name="常规 14_2015财政决算公开" xfId="4097"/>
    <cellStyle name="常规 15" xfId="1075"/>
    <cellStyle name="常规 15 2" xfId="1078"/>
    <cellStyle name="常规 15 2 2" xfId="4099"/>
    <cellStyle name="常规 15 3" xfId="1081"/>
    <cellStyle name="常规 15 3 2" xfId="4100"/>
    <cellStyle name="常规 15 4" xfId="1531"/>
    <cellStyle name="常规 15 4 2" xfId="4101"/>
    <cellStyle name="常规 15 5" xfId="4098"/>
    <cellStyle name="常规 15_2015财政决算公开" xfId="4102"/>
    <cellStyle name="常规 16" xfId="1085"/>
    <cellStyle name="常规 16 2" xfId="1089"/>
    <cellStyle name="常规 16 2 2" xfId="4104"/>
    <cellStyle name="常规 16 3" xfId="4103"/>
    <cellStyle name="常规 16_2015财政决算公开" xfId="4105"/>
    <cellStyle name="常规 17" xfId="1094"/>
    <cellStyle name="常规 17 2" xfId="1534"/>
    <cellStyle name="常规 17 2 2" xfId="4107"/>
    <cellStyle name="常规 17 3" xfId="4106"/>
    <cellStyle name="常规 17_2015财政决算公开" xfId="4108"/>
    <cellStyle name="常规 18" xfId="1537"/>
    <cellStyle name="常规 18 2" xfId="1539"/>
    <cellStyle name="常规 18 2 2" xfId="4110"/>
    <cellStyle name="常规 18 3" xfId="4109"/>
    <cellStyle name="常规 18_2015财政决算公开" xfId="4111"/>
    <cellStyle name="常规 19" xfId="1541"/>
    <cellStyle name="常规 19 2" xfId="1543"/>
    <cellStyle name="常规 19 2 2" xfId="4113"/>
    <cellStyle name="常规 19 3" xfId="4112"/>
    <cellStyle name="常规 19_2015财政决算公开" xfId="4114"/>
    <cellStyle name="常规 2" xfId="1544"/>
    <cellStyle name="常规 2 10" xfId="4973"/>
    <cellStyle name="常规 2 11" xfId="4977"/>
    <cellStyle name="常规 2 2" xfId="1192"/>
    <cellStyle name="常规 2 2 10" xfId="1546"/>
    <cellStyle name="常规 2 2 11" xfId="2566"/>
    <cellStyle name="常规 2 2 2" xfId="1548"/>
    <cellStyle name="常规 2 2 2 10" xfId="2567"/>
    <cellStyle name="常规 2 2 2 2" xfId="1549"/>
    <cellStyle name="常规 2 2 2 2 2" xfId="1550"/>
    <cellStyle name="常规 2 2 2 2 2 2" xfId="1551"/>
    <cellStyle name="常规 2 2 2 2 2 2 2" xfId="4115"/>
    <cellStyle name="常规 2 2 2 2 2 3" xfId="1552"/>
    <cellStyle name="常规 2 2 2 2 2 3 2" xfId="4116"/>
    <cellStyle name="常规 2 2 2 2 2 4" xfId="1553"/>
    <cellStyle name="常规 2 2 2 2 2 4 2" xfId="4117"/>
    <cellStyle name="常规 2 2 2 2 2 5" xfId="2569"/>
    <cellStyle name="常规 2 2 2 2 2_2015财政决算公开" xfId="4118"/>
    <cellStyle name="常规 2 2 2 2 3" xfId="1554"/>
    <cellStyle name="常规 2 2 2 2 3 2" xfId="1556"/>
    <cellStyle name="常规 2 2 2 2 3 2 2" xfId="4119"/>
    <cellStyle name="常规 2 2 2 2 3 3" xfId="1557"/>
    <cellStyle name="常规 2 2 2 2 3 3 2" xfId="4120"/>
    <cellStyle name="常规 2 2 2 2 3 4" xfId="2570"/>
    <cellStyle name="常规 2 2 2 2 3_2015财政决算公开" xfId="4121"/>
    <cellStyle name="常规 2 2 2 2 4" xfId="1558"/>
    <cellStyle name="常规 2 2 2 2 4 2" xfId="1559"/>
    <cellStyle name="常规 2 2 2 2 4 2 2" xfId="4123"/>
    <cellStyle name="常规 2 2 2 2 4 3" xfId="1560"/>
    <cellStyle name="常规 2 2 2 2 4 3 2" xfId="4124"/>
    <cellStyle name="常规 2 2 2 2 4 4" xfId="1561"/>
    <cellStyle name="常规 2 2 2 2 4 4 2" xfId="4125"/>
    <cellStyle name="常规 2 2 2 2 4 5" xfId="4122"/>
    <cellStyle name="常规 2 2 2 2 4_2015财政决算公开" xfId="4126"/>
    <cellStyle name="常规 2 2 2 2 5" xfId="26"/>
    <cellStyle name="常规 2 2 2 2 5 2" xfId="4127"/>
    <cellStyle name="常规 2 2 2 2 6" xfId="1562"/>
    <cellStyle name="常规 2 2 2 2 6 2" xfId="4128"/>
    <cellStyle name="常规 2 2 2 2 7" xfId="1563"/>
    <cellStyle name="常规 2 2 2 2 8" xfId="2568"/>
    <cellStyle name="常规 2 2 2 2_2015财政决算公开" xfId="4129"/>
    <cellStyle name="常规 2 2 2 3" xfId="1564"/>
    <cellStyle name="常规 2 2 2 3 2" xfId="1565"/>
    <cellStyle name="常规 2 2 2 3 2 2" xfId="4130"/>
    <cellStyle name="常规 2 2 2 3 3" xfId="1566"/>
    <cellStyle name="常规 2 2 2 3 3 2" xfId="4131"/>
    <cellStyle name="常规 2 2 2 3 4" xfId="1567"/>
    <cellStyle name="常规 2 2 2 3 4 2" xfId="4132"/>
    <cellStyle name="常规 2 2 2 3 5" xfId="2571"/>
    <cellStyle name="常规 2 2 2 3_2015财政决算公开" xfId="4133"/>
    <cellStyle name="常规 2 2 2 4" xfId="817"/>
    <cellStyle name="常规 2 2 2 4 2" xfId="820"/>
    <cellStyle name="常规 2 2 2 4 2 2" xfId="4134"/>
    <cellStyle name="常规 2 2 2 4 3" xfId="1569"/>
    <cellStyle name="常规 2 2 2 4 3 2" xfId="4135"/>
    <cellStyle name="常规 2 2 2 4 4" xfId="1571"/>
    <cellStyle name="常规 2 2 2 4 4 2" xfId="4136"/>
    <cellStyle name="常规 2 2 2 4 5" xfId="2572"/>
    <cellStyle name="常规 2 2 2 4_2015财政决算公开" xfId="4137"/>
    <cellStyle name="常规 2 2 2 5" xfId="823"/>
    <cellStyle name="常规 2 2 2 5 2" xfId="1573"/>
    <cellStyle name="常规 2 2 2 5 2 2" xfId="4139"/>
    <cellStyle name="常规 2 2 2 5 3" xfId="1575"/>
    <cellStyle name="常规 2 2 2 5 3 2" xfId="4140"/>
    <cellStyle name="常规 2 2 2 5 4" xfId="4138"/>
    <cellStyle name="常规 2 2 2 5_2015财政决算公开" xfId="4141"/>
    <cellStyle name="常规 2 2 2 6" xfId="1578"/>
    <cellStyle name="常规 2 2 2 6 2" xfId="1580"/>
    <cellStyle name="常规 2 2 2 6 2 2" xfId="4143"/>
    <cellStyle name="常规 2 2 2 6 3" xfId="1582"/>
    <cellStyle name="常规 2 2 2 6 3 2" xfId="4144"/>
    <cellStyle name="常规 2 2 2 6 4" xfId="1584"/>
    <cellStyle name="常规 2 2 2 6 4 2" xfId="4145"/>
    <cellStyle name="常规 2 2 2 6 5" xfId="4142"/>
    <cellStyle name="常规 2 2 2 6_2015财政决算公开" xfId="4146"/>
    <cellStyle name="常规 2 2 2 7" xfId="1587"/>
    <cellStyle name="常规 2 2 2 7 2" xfId="4147"/>
    <cellStyle name="常规 2 2 2 8" xfId="1178"/>
    <cellStyle name="常规 2 2 2 8 2" xfId="4148"/>
    <cellStyle name="常规 2 2 2 9" xfId="1183"/>
    <cellStyle name="常规 2 2 2_2015财政决算公开" xfId="4149"/>
    <cellStyle name="常规 2 2 3" xfId="1588"/>
    <cellStyle name="常规 2 2 3 2" xfId="1589"/>
    <cellStyle name="常规 2 2 3 2 2" xfId="1591"/>
    <cellStyle name="常规 2 2 3 2 2 2" xfId="2575"/>
    <cellStyle name="常规 2 2 3 2 3" xfId="1593"/>
    <cellStyle name="常规 2 2 3 2 3 2" xfId="2576"/>
    <cellStyle name="常规 2 2 3 2 4" xfId="1595"/>
    <cellStyle name="常规 2 2 3 2 4 2" xfId="4150"/>
    <cellStyle name="常规 2 2 3 2 5" xfId="2574"/>
    <cellStyle name="常规 2 2 3 3" xfId="1596"/>
    <cellStyle name="常规 2 2 3 3 2" xfId="1598"/>
    <cellStyle name="常规 2 2 3 3 2 2" xfId="4151"/>
    <cellStyle name="常规 2 2 3 3 3" xfId="1599"/>
    <cellStyle name="常规 2 2 3 3 3 2" xfId="4152"/>
    <cellStyle name="常规 2 2 3 3 4" xfId="2577"/>
    <cellStyle name="常规 2 2 3 4" xfId="826"/>
    <cellStyle name="常规 2 2 3 4 2" xfId="1600"/>
    <cellStyle name="常规 2 2 3 4 2 2" xfId="4153"/>
    <cellStyle name="常规 2 2 3 4 3" xfId="1601"/>
    <cellStyle name="常规 2 2 3 4 3 2" xfId="4154"/>
    <cellStyle name="常规 2 2 3 4 4" xfId="735"/>
    <cellStyle name="常规 2 2 3 4 4 2" xfId="4155"/>
    <cellStyle name="常规 2 2 3 4 5" xfId="2578"/>
    <cellStyle name="常规 2 2 3 5" xfId="1602"/>
    <cellStyle name="常规 2 2 3 5 2" xfId="4156"/>
    <cellStyle name="常规 2 2 3 6" xfId="1603"/>
    <cellStyle name="常规 2 2 3 6 2" xfId="4157"/>
    <cellStyle name="常规 2 2 3 7" xfId="1604"/>
    <cellStyle name="常规 2 2 3 8" xfId="2573"/>
    <cellStyle name="常规 2 2 4" xfId="1605"/>
    <cellStyle name="常规 2 2 4 2" xfId="1606"/>
    <cellStyle name="常规 2 2 4 2 2" xfId="2580"/>
    <cellStyle name="常规 2 2 4 3" xfId="1607"/>
    <cellStyle name="常规 2 2 4 3 2" xfId="2581"/>
    <cellStyle name="常规 2 2 4 4" xfId="1608"/>
    <cellStyle name="常规 2 2 4 4 2" xfId="4158"/>
    <cellStyle name="常规 2 2 4 5" xfId="2579"/>
    <cellStyle name="常规 2 2 5" xfId="1609"/>
    <cellStyle name="常规 2 2 5 2" xfId="1610"/>
    <cellStyle name="常规 2 2 5 2 2" xfId="4159"/>
    <cellStyle name="常规 2 2 5 3" xfId="1611"/>
    <cellStyle name="常规 2 2 5 3 2" xfId="4160"/>
    <cellStyle name="常规 2 2 5 4" xfId="1612"/>
    <cellStyle name="常规 2 2 5 4 2" xfId="4161"/>
    <cellStyle name="常规 2 2 5 5" xfId="2582"/>
    <cellStyle name="常规 2 2 6" xfId="1235"/>
    <cellStyle name="常规 2 2 6 2" xfId="1237"/>
    <cellStyle name="常规 2 2 6 2 2" xfId="4163"/>
    <cellStyle name="常规 2 2 6 3" xfId="1240"/>
    <cellStyle name="常规 2 2 6 3 2" xfId="4164"/>
    <cellStyle name="常规 2 2 6 4" xfId="4162"/>
    <cellStyle name="常规 2 2 7" xfId="1242"/>
    <cellStyle name="常规 2 2 7 2" xfId="1245"/>
    <cellStyle name="常规 2 2 7 2 2" xfId="4166"/>
    <cellStyle name="常规 2 2 7 3" xfId="1614"/>
    <cellStyle name="常规 2 2 7 3 2" xfId="4167"/>
    <cellStyle name="常规 2 2 7 4" xfId="591"/>
    <cellStyle name="常规 2 2 7 4 2" xfId="4168"/>
    <cellStyle name="常规 2 2 7 5" xfId="4165"/>
    <cellStyle name="常规 2 2 8" xfId="1247"/>
    <cellStyle name="常规 2 2 8 2" xfId="4169"/>
    <cellStyle name="常规 2 2 9" xfId="1615"/>
    <cellStyle name="常规 2 2 9 2" xfId="4170"/>
    <cellStyle name="常规 2 2_2015财政决算公开" xfId="4171"/>
    <cellStyle name="常规 2 3" xfId="1616"/>
    <cellStyle name="常规 2 3 10" xfId="2583"/>
    <cellStyle name="常规 2 3 11" xfId="4172"/>
    <cellStyle name="常规 2 3 2" xfId="1617"/>
    <cellStyle name="常规 2 3 2 2" xfId="1618"/>
    <cellStyle name="常规 2 3 2 2 2" xfId="1619"/>
    <cellStyle name="常规 2 3 2 2 2 2" xfId="4175"/>
    <cellStyle name="常规 2 3 2 2 3" xfId="1620"/>
    <cellStyle name="常规 2 3 2 2 3 2" xfId="4176"/>
    <cellStyle name="常规 2 3 2 2 4" xfId="1622"/>
    <cellStyle name="常规 2 3 2 2 4 2" xfId="4177"/>
    <cellStyle name="常规 2 3 2 2 5" xfId="1623"/>
    <cellStyle name="常规 2 3 2 2 5 2" xfId="4178"/>
    <cellStyle name="常规 2 3 2 2 6" xfId="2585"/>
    <cellStyle name="常规 2 3 2 2 7" xfId="4174"/>
    <cellStyle name="常规 2 3 2 3" xfId="1624"/>
    <cellStyle name="常规 2 3 2 3 2" xfId="1625"/>
    <cellStyle name="常规 2 3 2 3 2 2" xfId="4180"/>
    <cellStyle name="常规 2 3 2 3 3" xfId="1626"/>
    <cellStyle name="常规 2 3 2 3 3 2" xfId="4181"/>
    <cellStyle name="常规 2 3 2 3 4" xfId="2586"/>
    <cellStyle name="常规 2 3 2 3 5" xfId="4179"/>
    <cellStyle name="常规 2 3 2 4" xfId="836"/>
    <cellStyle name="常规 2 3 2 4 2" xfId="1627"/>
    <cellStyle name="常规 2 3 2 4 2 2" xfId="4183"/>
    <cellStyle name="常规 2 3 2 4 3" xfId="1628"/>
    <cellStyle name="常规 2 3 2 4 3 2" xfId="4184"/>
    <cellStyle name="常规 2 3 2 4 4" xfId="1629"/>
    <cellStyle name="常规 2 3 2 4 4 2" xfId="4185"/>
    <cellStyle name="常规 2 3 2 4 5" xfId="4182"/>
    <cellStyle name="常规 2 3 2 5" xfId="1630"/>
    <cellStyle name="常规 2 3 2 5 2" xfId="4186"/>
    <cellStyle name="常规 2 3 2 6" xfId="1631"/>
    <cellStyle name="常规 2 3 2 6 2" xfId="4187"/>
    <cellStyle name="常规 2 3 2 7" xfId="1632"/>
    <cellStyle name="常规 2 3 2 7 2" xfId="4188"/>
    <cellStyle name="常规 2 3 2 8" xfId="2584"/>
    <cellStyle name="常规 2 3 2 9" xfId="4173"/>
    <cellStyle name="常规 2 3 3" xfId="1633"/>
    <cellStyle name="常规 2 3 3 2" xfId="1634"/>
    <cellStyle name="常规 2 3 3 2 2" xfId="4190"/>
    <cellStyle name="常规 2 3 3 3" xfId="1635"/>
    <cellStyle name="常规 2 3 3 3 2" xfId="4191"/>
    <cellStyle name="常规 2 3 3 4" xfId="1636"/>
    <cellStyle name="常规 2 3 3 4 2" xfId="4192"/>
    <cellStyle name="常规 2 3 3 5" xfId="1637"/>
    <cellStyle name="常规 2 3 3 5 2" xfId="4193"/>
    <cellStyle name="常规 2 3 3 6" xfId="2587"/>
    <cellStyle name="常规 2 3 3 7" xfId="4189"/>
    <cellStyle name="常规 2 3 4" xfId="1638"/>
    <cellStyle name="常规 2 3 4 2" xfId="1639"/>
    <cellStyle name="常规 2 3 4 2 2" xfId="4195"/>
    <cellStyle name="常规 2 3 4 3" xfId="1640"/>
    <cellStyle name="常规 2 3 4 3 2" xfId="4196"/>
    <cellStyle name="常规 2 3 4 4" xfId="1641"/>
    <cellStyle name="常规 2 3 4 4 2" xfId="4197"/>
    <cellStyle name="常规 2 3 4 5" xfId="2588"/>
    <cellStyle name="常规 2 3 4 6" xfId="4194"/>
    <cellStyle name="常规 2 3 5" xfId="1443"/>
    <cellStyle name="常规 2 3 5 2" xfId="1445"/>
    <cellStyle name="常规 2 3 5 2 2" xfId="4199"/>
    <cellStyle name="常规 2 3 5 3" xfId="1642"/>
    <cellStyle name="常规 2 3 5 3 2" xfId="4200"/>
    <cellStyle name="常规 2 3 5 4" xfId="4198"/>
    <cellStyle name="常规 2 3 6" xfId="1252"/>
    <cellStyle name="常规 2 3 6 2" xfId="1255"/>
    <cellStyle name="常规 2 3 6 2 2" xfId="4202"/>
    <cellStyle name="常规 2 3 6 3" xfId="1258"/>
    <cellStyle name="常规 2 3 6 3 2" xfId="4203"/>
    <cellStyle name="常规 2 3 6 4" xfId="546"/>
    <cellStyle name="常规 2 3 6 4 2" xfId="4204"/>
    <cellStyle name="常规 2 3 6 5" xfId="4201"/>
    <cellStyle name="常规 2 3 7" xfId="1260"/>
    <cellStyle name="常规 2 3 7 2" xfId="4205"/>
    <cellStyle name="常规 2 3 8" xfId="1263"/>
    <cellStyle name="常规 2 3 8 2" xfId="4206"/>
    <cellStyle name="常规 2 3 9" xfId="1265"/>
    <cellStyle name="常规 2 3 9 2" xfId="4207"/>
    <cellStyle name="常规 2 4" xfId="1643"/>
    <cellStyle name="常规 2 4 10" xfId="2589"/>
    <cellStyle name="常规 2 4 10 2" xfId="4209"/>
    <cellStyle name="常规 2 4 11" xfId="4208"/>
    <cellStyle name="常规 2 4 2" xfId="1644"/>
    <cellStyle name="常规 2 4 2 2" xfId="1645"/>
    <cellStyle name="常规 2 4 2 2 2" xfId="1646"/>
    <cellStyle name="常规 2 4 2 2 2 2" xfId="4212"/>
    <cellStyle name="常规 2 4 2 2 3" xfId="1647"/>
    <cellStyle name="常规 2 4 2 2 3 2" xfId="4213"/>
    <cellStyle name="常规 2 4 2 2 4" xfId="1648"/>
    <cellStyle name="常规 2 4 2 2 4 2" xfId="4214"/>
    <cellStyle name="常规 2 4 2 2 5" xfId="1649"/>
    <cellStyle name="常规 2 4 2 2 5 2" xfId="4215"/>
    <cellStyle name="常规 2 4 2 2 6" xfId="2591"/>
    <cellStyle name="常规 2 4 2 2 7" xfId="4211"/>
    <cellStyle name="常规 2 4 2 3" xfId="1651"/>
    <cellStyle name="常规 2 4 2 3 2" xfId="1653"/>
    <cellStyle name="常规 2 4 2 3 2 2" xfId="4217"/>
    <cellStyle name="常规 2 4 2 3 3" xfId="1654"/>
    <cellStyle name="常规 2 4 2 3 3 2" xfId="4218"/>
    <cellStyle name="常规 2 4 2 3 4" xfId="2592"/>
    <cellStyle name="常规 2 4 2 3 5" xfId="4216"/>
    <cellStyle name="常规 2 4 2 4" xfId="1656"/>
    <cellStyle name="常规 2 4 2 4 2" xfId="984"/>
    <cellStyle name="常规 2 4 2 4 2 2" xfId="4220"/>
    <cellStyle name="常规 2 4 2 4 3" xfId="989"/>
    <cellStyle name="常规 2 4 2 4 3 2" xfId="4221"/>
    <cellStyle name="常规 2 4 2 4 4" xfId="994"/>
    <cellStyle name="常规 2 4 2 4 4 2" xfId="4222"/>
    <cellStyle name="常规 2 4 2 4 5" xfId="4219"/>
    <cellStyle name="常规 2 4 2 5" xfId="1657"/>
    <cellStyle name="常规 2 4 2 5 2" xfId="4223"/>
    <cellStyle name="常规 2 4 2 6" xfId="1658"/>
    <cellStyle name="常规 2 4 2 6 2" xfId="4224"/>
    <cellStyle name="常规 2 4 2 7" xfId="1659"/>
    <cellStyle name="常规 2 4 2 7 2" xfId="4225"/>
    <cellStyle name="常规 2 4 2 8" xfId="2590"/>
    <cellStyle name="常规 2 4 2 9" xfId="4210"/>
    <cellStyle name="常规 2 4 3" xfId="737"/>
    <cellStyle name="常规 2 4 3 2" xfId="1660"/>
    <cellStyle name="常规 2 4 3 2 2" xfId="4227"/>
    <cellStyle name="常规 2 4 3 3" xfId="1662"/>
    <cellStyle name="常规 2 4 3 3 2" xfId="4228"/>
    <cellStyle name="常规 2 4 3 4" xfId="1664"/>
    <cellStyle name="常规 2 4 3 4 2" xfId="4229"/>
    <cellStyle name="常规 2 4 3 5" xfId="1547"/>
    <cellStyle name="常规 2 4 3 5 2" xfId="4230"/>
    <cellStyle name="常规 2 4 3 6" xfId="2593"/>
    <cellStyle name="常规 2 4 3 7" xfId="4226"/>
    <cellStyle name="常规 2 4 4" xfId="1665"/>
    <cellStyle name="常规 2 4 4 2" xfId="1666"/>
    <cellStyle name="常规 2 4 4 2 2" xfId="4232"/>
    <cellStyle name="常规 2 4 4 3" xfId="1668"/>
    <cellStyle name="常规 2 4 4 3 2" xfId="4233"/>
    <cellStyle name="常规 2 4 4 4" xfId="1669"/>
    <cellStyle name="常规 2 4 4 4 2" xfId="4234"/>
    <cellStyle name="常规 2 4 4 5" xfId="2594"/>
    <cellStyle name="常规 2 4 4 6" xfId="4231"/>
    <cellStyle name="常规 2 4 5" xfId="1448"/>
    <cellStyle name="常规 2 4 5 2" xfId="1670"/>
    <cellStyle name="常规 2 4 5 2 2" xfId="4236"/>
    <cellStyle name="常规 2 4 5 3" xfId="1671"/>
    <cellStyle name="常规 2 4 5 3 2" xfId="4237"/>
    <cellStyle name="常规 2 4 5 4" xfId="4235"/>
    <cellStyle name="常规 2 4 6" xfId="1269"/>
    <cellStyle name="常规 2 4 6 2" xfId="1271"/>
    <cellStyle name="常规 2 4 6 2 2" xfId="4239"/>
    <cellStyle name="常规 2 4 6 3" xfId="1275"/>
    <cellStyle name="常规 2 4 6 3 2" xfId="4240"/>
    <cellStyle name="常规 2 4 6 4" xfId="609"/>
    <cellStyle name="常规 2 4 6 4 2" xfId="4241"/>
    <cellStyle name="常规 2 4 6 5" xfId="4238"/>
    <cellStyle name="常规 2 4 7" xfId="1277"/>
    <cellStyle name="常规 2 4 7 2" xfId="4242"/>
    <cellStyle name="常规 2 4 8" xfId="1280"/>
    <cellStyle name="常规 2 4 8 2" xfId="4243"/>
    <cellStyle name="常规 2 4 9" xfId="1672"/>
    <cellStyle name="常规 2 4 9 2" xfId="4244"/>
    <cellStyle name="常规 2 5" xfId="1673"/>
    <cellStyle name="常规 2 5 2" xfId="1674"/>
    <cellStyle name="常规 2 5 2 2" xfId="1677"/>
    <cellStyle name="常规 2 5 2 2 2" xfId="2597"/>
    <cellStyle name="常规 2 5 2 2 3" xfId="4247"/>
    <cellStyle name="常规 2 5 2 3" xfId="2598"/>
    <cellStyle name="常规 2 5 2 4" xfId="2596"/>
    <cellStyle name="常规 2 5 2 5" xfId="4246"/>
    <cellStyle name="常规 2 5 3" xfId="1678"/>
    <cellStyle name="常规 2 5 3 2" xfId="2599"/>
    <cellStyle name="常规 2 5 3 3" xfId="4248"/>
    <cellStyle name="常规 2 5 4" xfId="1680"/>
    <cellStyle name="常规 2 5 4 2" xfId="2600"/>
    <cellStyle name="常规 2 5 4 3" xfId="4249"/>
    <cellStyle name="常规 2 5 5" xfId="2595"/>
    <cellStyle name="常规 2 5 6" xfId="4245"/>
    <cellStyle name="常规 2 6" xfId="1681"/>
    <cellStyle name="常规 2 6 2" xfId="1682"/>
    <cellStyle name="常规 2 6 2 2" xfId="2602"/>
    <cellStyle name="常规 2 6 3" xfId="2603"/>
    <cellStyle name="常规 2 6 4" xfId="2601"/>
    <cellStyle name="常规 2 7" xfId="1683"/>
    <cellStyle name="常规 2 7 2" xfId="2604"/>
    <cellStyle name="常规 2 7 3" xfId="4250"/>
    <cellStyle name="常规 2 8" xfId="1686"/>
    <cellStyle name="常规 2 8 2" xfId="2605"/>
    <cellStyle name="常规 2 9" xfId="2565"/>
    <cellStyle name="常规 2_2012-2013年“三公”经费预决算情况汇总表样" xfId="2606"/>
    <cellStyle name="常规 20" xfId="1074"/>
    <cellStyle name="常规 20 2" xfId="1077"/>
    <cellStyle name="常规 20 2 2" xfId="4252"/>
    <cellStyle name="常规 20 3" xfId="4251"/>
    <cellStyle name="常规 21" xfId="1084"/>
    <cellStyle name="常规 21 2" xfId="1088"/>
    <cellStyle name="常规 21 2 2" xfId="4254"/>
    <cellStyle name="常规 21 3" xfId="4253"/>
    <cellStyle name="常规 22" xfId="1093"/>
    <cellStyle name="常规 22 2" xfId="1533"/>
    <cellStyle name="常规 22 2 2" xfId="4256"/>
    <cellStyle name="常规 22 3" xfId="4255"/>
    <cellStyle name="常规 23" xfId="1536"/>
    <cellStyle name="常规 23 2" xfId="1538"/>
    <cellStyle name="常规 23 2 2" xfId="4258"/>
    <cellStyle name="常规 23 3" xfId="4257"/>
    <cellStyle name="常规 24" xfId="1540"/>
    <cellStyle name="常规 24 2" xfId="1542"/>
    <cellStyle name="常规 24 2 2" xfId="4260"/>
    <cellStyle name="常规 24 3" xfId="4259"/>
    <cellStyle name="常规 25" xfId="785"/>
    <cellStyle name="常规 25 2" xfId="788"/>
    <cellStyle name="常规 25 2 2" xfId="4262"/>
    <cellStyle name="常规 25 3" xfId="4261"/>
    <cellStyle name="常规 26" xfId="794"/>
    <cellStyle name="常规 26 2" xfId="767"/>
    <cellStyle name="常规 26 2 2" xfId="4264"/>
    <cellStyle name="常规 26 3" xfId="4263"/>
    <cellStyle name="常规 27" xfId="797"/>
    <cellStyle name="常规 27 2" xfId="1687"/>
    <cellStyle name="常规 27 2 2" xfId="4266"/>
    <cellStyle name="常规 27 3" xfId="4265"/>
    <cellStyle name="常规 28" xfId="1689"/>
    <cellStyle name="常规 28 2" xfId="1201"/>
    <cellStyle name="常规 28 2 2" xfId="4268"/>
    <cellStyle name="常规 28 3" xfId="4267"/>
    <cellStyle name="常规 29" xfId="1690"/>
    <cellStyle name="常规 29 2" xfId="1691"/>
    <cellStyle name="常规 29 2 2" xfId="4270"/>
    <cellStyle name="常规 29 3" xfId="4269"/>
    <cellStyle name="常规 3" xfId="1694"/>
    <cellStyle name="常规 3 10" xfId="1695"/>
    <cellStyle name="常规 3 11" xfId="2610"/>
    <cellStyle name="常规 3 2" xfId="1697"/>
    <cellStyle name="常规 3 2 2" xfId="1698"/>
    <cellStyle name="常规 3 2 2 2" xfId="1699"/>
    <cellStyle name="常规 3 2 2 2 2" xfId="4271"/>
    <cellStyle name="常规 3 2 2 3" xfId="1701"/>
    <cellStyle name="常规 3 2 2 3 2" xfId="4272"/>
    <cellStyle name="常规 3 2 2 4" xfId="862"/>
    <cellStyle name="常规 3 2 2 4 2" xfId="4273"/>
    <cellStyle name="常规 3 2 2 5" xfId="1702"/>
    <cellStyle name="常规 3 2 2 6" xfId="2612"/>
    <cellStyle name="常规 3 2 2 6 2" xfId="4274"/>
    <cellStyle name="常规 3 2 3" xfId="1703"/>
    <cellStyle name="常规 3 2 3 2" xfId="1704"/>
    <cellStyle name="常规 3 2 3 2 2" xfId="4276"/>
    <cellStyle name="常规 3 2 3 3" xfId="1706"/>
    <cellStyle name="常规 3 2 3 3 2" xfId="4277"/>
    <cellStyle name="常规 3 2 3 4" xfId="2613"/>
    <cellStyle name="常规 3 2 3 5" xfId="4275"/>
    <cellStyle name="常规 3 2 4" xfId="1707"/>
    <cellStyle name="常规 3 2 4 2" xfId="1708"/>
    <cellStyle name="常规 3 2 4 2 2" xfId="4279"/>
    <cellStyle name="常规 3 2 4 3" xfId="1710"/>
    <cellStyle name="常规 3 2 4 3 2" xfId="4280"/>
    <cellStyle name="常规 3 2 4 4" xfId="1711"/>
    <cellStyle name="常规 3 2 4 4 2" xfId="4281"/>
    <cellStyle name="常规 3 2 4 5" xfId="4278"/>
    <cellStyle name="常规 3 2 5" xfId="585"/>
    <cellStyle name="常规 3 2 5 2" xfId="4282"/>
    <cellStyle name="常规 3 2 6" xfId="599"/>
    <cellStyle name="常规 3 2 6 2" xfId="4283"/>
    <cellStyle name="常规 3 2 7" xfId="606"/>
    <cellStyle name="常规 3 2 8" xfId="2611"/>
    <cellStyle name="常规 3 2 8 2" xfId="4284"/>
    <cellStyle name="常规 3 3" xfId="1712"/>
    <cellStyle name="常规 3 3 2" xfId="1713"/>
    <cellStyle name="常规 3 3 3" xfId="1714"/>
    <cellStyle name="常规 3 3 4" xfId="1716"/>
    <cellStyle name="常规 3 3 5" xfId="2614"/>
    <cellStyle name="常规 3 4" xfId="1210"/>
    <cellStyle name="常规 3 4 2" xfId="1717"/>
    <cellStyle name="常规 3 4 2 2" xfId="4286"/>
    <cellStyle name="常规 3 4 3" xfId="1718"/>
    <cellStyle name="常规 3 4 3 2" xfId="4287"/>
    <cellStyle name="常规 3 4 4" xfId="2615"/>
    <cellStyle name="常规 3 4 5" xfId="4285"/>
    <cellStyle name="常规 3 5" xfId="1719"/>
    <cellStyle name="常规 3 5 2" xfId="1720"/>
    <cellStyle name="常规 3 5 2 2" xfId="4289"/>
    <cellStyle name="常规 3 5 3" xfId="1721"/>
    <cellStyle name="常规 3 5 3 2" xfId="4290"/>
    <cellStyle name="常规 3 5 4" xfId="2616"/>
    <cellStyle name="常规 3 5 5" xfId="4288"/>
    <cellStyle name="常规 3 6" xfId="1189"/>
    <cellStyle name="常规 3 6 2" xfId="1722"/>
    <cellStyle name="常规 3 6 2 2" xfId="4292"/>
    <cellStyle name="常规 3 6 3" xfId="1723"/>
    <cellStyle name="常规 3 6 3 2" xfId="4293"/>
    <cellStyle name="常规 3 6 4" xfId="2617"/>
    <cellStyle name="常规 3 6 5" xfId="4291"/>
    <cellStyle name="常规 3 7" xfId="1724"/>
    <cellStyle name="常规 3 7 2" xfId="1725"/>
    <cellStyle name="常规 3 7 2 2" xfId="4295"/>
    <cellStyle name="常规 3 7 3" xfId="1726"/>
    <cellStyle name="常规 3 7 3 2" xfId="4296"/>
    <cellStyle name="常规 3 7 4" xfId="4294"/>
    <cellStyle name="常规 3 8" xfId="1728"/>
    <cellStyle name="常规 3 8 2" xfId="4297"/>
    <cellStyle name="常规 3 9" xfId="1729"/>
    <cellStyle name="常规 3 9 2" xfId="4298"/>
    <cellStyle name="常规 3_收入总表2" xfId="2618"/>
    <cellStyle name="常规 30" xfId="784"/>
    <cellStyle name="常规 30 2" xfId="787"/>
    <cellStyle name="常规 30 3" xfId="2619"/>
    <cellStyle name="常规 31" xfId="793"/>
    <cellStyle name="常规 31 2" xfId="2620"/>
    <cellStyle name="常规 32" xfId="796"/>
    <cellStyle name="常规 32 2" xfId="2621"/>
    <cellStyle name="常规 33" xfId="1688"/>
    <cellStyle name="常规 33 2" xfId="2622"/>
    <cellStyle name="常规 33 3" xfId="4982"/>
    <cellStyle name="常规 34" xfId="2623"/>
    <cellStyle name="常规 35" xfId="2624"/>
    <cellStyle name="常规 36" xfId="2625"/>
    <cellStyle name="常规 37" xfId="2626"/>
    <cellStyle name="常规 38" xfId="2627"/>
    <cellStyle name="常规 39" xfId="2628"/>
    <cellStyle name="常规 4" xfId="1731"/>
    <cellStyle name="常规 4 2" xfId="1732"/>
    <cellStyle name="常规 4 2 10" xfId="2630"/>
    <cellStyle name="常规 4 2 11" xfId="4299"/>
    <cellStyle name="常规 4 2 2" xfId="1734"/>
    <cellStyle name="常规 4 2 2 2" xfId="1736"/>
    <cellStyle name="常规 4 2 2 2 2" xfId="1738"/>
    <cellStyle name="常规 4 2 2 2 2 2" xfId="4302"/>
    <cellStyle name="常规 4 2 2 2 3" xfId="1739"/>
    <cellStyle name="常规 4 2 2 2 3 2" xfId="4303"/>
    <cellStyle name="常规 4 2 2 2 4" xfId="1740"/>
    <cellStyle name="常规 4 2 2 2 4 2" xfId="4304"/>
    <cellStyle name="常规 4 2 2 2 5" xfId="1741"/>
    <cellStyle name="常规 4 2 2 2 5 2" xfId="4305"/>
    <cellStyle name="常规 4 2 2 2 6" xfId="4301"/>
    <cellStyle name="常规 4 2 2 3" xfId="1744"/>
    <cellStyle name="常规 4 2 2 3 2" xfId="1747"/>
    <cellStyle name="常规 4 2 2 3 2 2" xfId="4307"/>
    <cellStyle name="常规 4 2 2 3 3" xfId="1749"/>
    <cellStyle name="常规 4 2 2 3 3 2" xfId="4308"/>
    <cellStyle name="常规 4 2 2 3 4" xfId="4306"/>
    <cellStyle name="常规 4 2 2 4" xfId="910"/>
    <cellStyle name="常规 4 2 2 4 2" xfId="912"/>
    <cellStyle name="常规 4 2 2 4 2 2" xfId="4310"/>
    <cellStyle name="常规 4 2 2 4 3" xfId="1750"/>
    <cellStyle name="常规 4 2 2 4 3 2" xfId="4311"/>
    <cellStyle name="常规 4 2 2 4 4" xfId="1751"/>
    <cellStyle name="常规 4 2 2 4 4 2" xfId="4312"/>
    <cellStyle name="常规 4 2 2 4 5" xfId="4309"/>
    <cellStyle name="常规 4 2 2 5" xfId="914"/>
    <cellStyle name="常规 4 2 2 5 2" xfId="4313"/>
    <cellStyle name="常规 4 2 2 6" xfId="1753"/>
    <cellStyle name="常规 4 2 2 6 2" xfId="4314"/>
    <cellStyle name="常规 4 2 2 7" xfId="1755"/>
    <cellStyle name="常规 4 2 2 7 2" xfId="4315"/>
    <cellStyle name="常规 4 2 2 8" xfId="2631"/>
    <cellStyle name="常规 4 2 2 9" xfId="4300"/>
    <cellStyle name="常规 4 2 3" xfId="1757"/>
    <cellStyle name="常规 4 2 3 2" xfId="1759"/>
    <cellStyle name="常规 4 2 3 2 2" xfId="4317"/>
    <cellStyle name="常规 4 2 3 3" xfId="1760"/>
    <cellStyle name="常规 4 2 3 3 2" xfId="4318"/>
    <cellStyle name="常规 4 2 3 4" xfId="918"/>
    <cellStyle name="常规 4 2 3 4 2" xfId="4319"/>
    <cellStyle name="常规 4 2 3 5" xfId="2632"/>
    <cellStyle name="常规 4 2 3 6" xfId="4316"/>
    <cellStyle name="常规 4 2 4" xfId="1762"/>
    <cellStyle name="常规 4 2 4 2" xfId="1764"/>
    <cellStyle name="常规 4 2 4 2 2" xfId="4321"/>
    <cellStyle name="常规 4 2 4 3" xfId="1765"/>
    <cellStyle name="常规 4 2 4 3 2" xfId="4322"/>
    <cellStyle name="常规 4 2 4 4" xfId="1766"/>
    <cellStyle name="常规 4 2 4 4 2" xfId="4323"/>
    <cellStyle name="常规 4 2 4 5" xfId="4320"/>
    <cellStyle name="常规 4 2 5" xfId="1767"/>
    <cellStyle name="常规 4 2 5 2" xfId="722"/>
    <cellStyle name="常规 4 2 5 2 2" xfId="4325"/>
    <cellStyle name="常规 4 2 5 3" xfId="727"/>
    <cellStyle name="常规 4 2 5 3 2" xfId="4326"/>
    <cellStyle name="常规 4 2 5 4" xfId="4324"/>
    <cellStyle name="常规 4 2 6" xfId="1431"/>
    <cellStyle name="常规 4 2 6 2" xfId="759"/>
    <cellStyle name="常规 4 2 6 2 2" xfId="4328"/>
    <cellStyle name="常规 4 2 6 3" xfId="764"/>
    <cellStyle name="常规 4 2 6 3 2" xfId="4329"/>
    <cellStyle name="常规 4 2 6 4" xfId="310"/>
    <cellStyle name="常规 4 2 6 4 2" xfId="4330"/>
    <cellStyle name="常规 4 2 6 5" xfId="4327"/>
    <cellStyle name="常规 4 2 7" xfId="1769"/>
    <cellStyle name="常规 4 2 7 2" xfId="4331"/>
    <cellStyle name="常规 4 2 8" xfId="1771"/>
    <cellStyle name="常规 4 2 8 2" xfId="4332"/>
    <cellStyle name="常规 4 2 9" xfId="1772"/>
    <cellStyle name="常规 4 2 9 2" xfId="4333"/>
    <cellStyle name="常规 4 3" xfId="1773"/>
    <cellStyle name="常规 4 3 2" xfId="1775"/>
    <cellStyle name="常规 4 3 2 2" xfId="4336"/>
    <cellStyle name="常规 4 3 2 3" xfId="4335"/>
    <cellStyle name="常规 4 3 3" xfId="1777"/>
    <cellStyle name="常规 4 3 3 2" xfId="4337"/>
    <cellStyle name="常规 4 3 4" xfId="902"/>
    <cellStyle name="常规 4 3 4 2" xfId="4338"/>
    <cellStyle name="常规 4 3 5" xfId="2633"/>
    <cellStyle name="常规 4 3 6" xfId="4334"/>
    <cellStyle name="常规 4 4" xfId="1733"/>
    <cellStyle name="常规 4 4 2" xfId="2634"/>
    <cellStyle name="常规 4 4 3" xfId="4339"/>
    <cellStyle name="常规 4 5" xfId="1756"/>
    <cellStyle name="常规 4 5 2" xfId="2635"/>
    <cellStyle name="常规 4 5 3" xfId="4340"/>
    <cellStyle name="常规 4 6" xfId="1761"/>
    <cellStyle name="常规 4 6 2" xfId="2636"/>
    <cellStyle name="常规 4 6 3" xfId="4341"/>
    <cellStyle name="常规 4 7" xfId="2629"/>
    <cellStyle name="常规 4_征收计划表8" xfId="2637"/>
    <cellStyle name="常规 40" xfId="2638"/>
    <cellStyle name="常规 41" xfId="2639"/>
    <cellStyle name="常规 42" xfId="2640"/>
    <cellStyle name="常规 43" xfId="2641"/>
    <cellStyle name="常规 44" xfId="2642"/>
    <cellStyle name="常规 44 2" xfId="4978"/>
    <cellStyle name="常规 45" xfId="2643"/>
    <cellStyle name="常规 45 2" xfId="4980"/>
    <cellStyle name="常规 46" xfId="2644"/>
    <cellStyle name="常规 47" xfId="2645"/>
    <cellStyle name="常规 48" xfId="2646"/>
    <cellStyle name="常规 48 2" xfId="4979"/>
    <cellStyle name="常规 48 3" xfId="4974"/>
    <cellStyle name="常规 49" xfId="2393"/>
    <cellStyle name="常规 49 2" xfId="4975"/>
    <cellStyle name="常规 5" xfId="1778"/>
    <cellStyle name="常规 5 10" xfId="2647"/>
    <cellStyle name="常规 5 2" xfId="1779"/>
    <cellStyle name="常规 5 2 2" xfId="1780"/>
    <cellStyle name="常规 5 2 2 2" xfId="1781"/>
    <cellStyle name="常规 5 2 2 2 2" xfId="4342"/>
    <cellStyle name="常规 5 2 2 3" xfId="1782"/>
    <cellStyle name="常规 5 2 2 3 2" xfId="4343"/>
    <cellStyle name="常规 5 2 2 4" xfId="292"/>
    <cellStyle name="常规 5 2 2 4 2" xfId="4344"/>
    <cellStyle name="常规 5 2 2 5" xfId="295"/>
    <cellStyle name="常规 5 2 2 5 2" xfId="4345"/>
    <cellStyle name="常规 5 2 2 6" xfId="2649"/>
    <cellStyle name="常规 5 2 3" xfId="1783"/>
    <cellStyle name="常规 5 2 3 2" xfId="1784"/>
    <cellStyle name="常规 5 2 3 2 2" xfId="4347"/>
    <cellStyle name="常规 5 2 3 3" xfId="1785"/>
    <cellStyle name="常规 5 2 3 3 2" xfId="4348"/>
    <cellStyle name="常规 5 2 3 4" xfId="2650"/>
    <cellStyle name="常规 5 2 3 5" xfId="4346"/>
    <cellStyle name="常规 5 2 4" xfId="1786"/>
    <cellStyle name="常规 5 2 4 2" xfId="1787"/>
    <cellStyle name="常规 5 2 4 2 2" xfId="4349"/>
    <cellStyle name="常规 5 2 4 3" xfId="1788"/>
    <cellStyle name="常规 5 2 4 3 2" xfId="4350"/>
    <cellStyle name="常规 5 2 4 4" xfId="1790"/>
    <cellStyle name="常规 5 2 4 4 2" xfId="4351"/>
    <cellStyle name="常规 5 2 4 5" xfId="2651"/>
    <cellStyle name="常规 5 2 5" xfId="1791"/>
    <cellStyle name="常规 5 2 5 2" xfId="4352"/>
    <cellStyle name="常规 5 2 6" xfId="1792"/>
    <cellStyle name="常规 5 2 6 2" xfId="4353"/>
    <cellStyle name="常规 5 2 7" xfId="1793"/>
    <cellStyle name="常规 5 2 7 2" xfId="4354"/>
    <cellStyle name="常规 5 2 8" xfId="2648"/>
    <cellStyle name="常规 5 3" xfId="1794"/>
    <cellStyle name="常规 5 3 2" xfId="1795"/>
    <cellStyle name="常规 5 3 2 2" xfId="4355"/>
    <cellStyle name="常规 5 3 3" xfId="1796"/>
    <cellStyle name="常规 5 3 3 2" xfId="4356"/>
    <cellStyle name="常规 5 3 4" xfId="925"/>
    <cellStyle name="常规 5 3 4 2" xfId="4357"/>
    <cellStyle name="常规 5 3 5" xfId="2652"/>
    <cellStyle name="常规 5 4" xfId="1774"/>
    <cellStyle name="常规 5 4 2" xfId="1797"/>
    <cellStyle name="常规 5 4 2 2" xfId="4359"/>
    <cellStyle name="常规 5 4 3" xfId="1798"/>
    <cellStyle name="常规 5 4 3 2" xfId="4360"/>
    <cellStyle name="常规 5 4 4" xfId="931"/>
    <cellStyle name="常规 5 4 4 2" xfId="4361"/>
    <cellStyle name="常规 5 4 5" xfId="2653"/>
    <cellStyle name="常规 5 4 6" xfId="4358"/>
    <cellStyle name="常规 5 5" xfId="1776"/>
    <cellStyle name="常规 5 5 2" xfId="1799"/>
    <cellStyle name="常规 5 5 2 2" xfId="4362"/>
    <cellStyle name="常规 5 5 3" xfId="1800"/>
    <cellStyle name="常规 5 5 3 2" xfId="4363"/>
    <cellStyle name="常规 5 5 4" xfId="2654"/>
    <cellStyle name="常规 5 6" xfId="901"/>
    <cellStyle name="常规 5 6 2" xfId="904"/>
    <cellStyle name="常规 5 6 2 2" xfId="4365"/>
    <cellStyle name="常规 5 6 3" xfId="1801"/>
    <cellStyle name="常规 5 6 3 2" xfId="4366"/>
    <cellStyle name="常规 5 6 4" xfId="1802"/>
    <cellStyle name="常规 5 6 4 2" xfId="4367"/>
    <cellStyle name="常规 5 6 5" xfId="4364"/>
    <cellStyle name="常规 5 7" xfId="906"/>
    <cellStyle name="常规 5 7 2" xfId="4368"/>
    <cellStyle name="常规 5 8" xfId="1804"/>
    <cellStyle name="常规 5 8 2" xfId="4369"/>
    <cellStyle name="常规 5 9" xfId="1806"/>
    <cellStyle name="常规 5 9 2" xfId="4370"/>
    <cellStyle name="常规 50" xfId="2801"/>
    <cellStyle name="常规 50 2" xfId="4976"/>
    <cellStyle name="常规 51" xfId="2802"/>
    <cellStyle name="常规 51 2" xfId="4981"/>
    <cellStyle name="常规 52" xfId="2803"/>
    <cellStyle name="常规 53" xfId="2804"/>
    <cellStyle name="常规 54" xfId="2817"/>
    <cellStyle name="常规 55" xfId="2833"/>
    <cellStyle name="常规 56" xfId="2834"/>
    <cellStyle name="常规 57" xfId="2836"/>
    <cellStyle name="常规 58" xfId="2837"/>
    <cellStyle name="常规 59" xfId="2838"/>
    <cellStyle name="常规 6" xfId="1807"/>
    <cellStyle name="常规 6 2" xfId="1808"/>
    <cellStyle name="常规 6 2 2" xfId="1809"/>
    <cellStyle name="常规 6 2 2 2" xfId="1810"/>
    <cellStyle name="常规 6 2 2 2 2" xfId="1812"/>
    <cellStyle name="常规 6 2 2 3" xfId="1813"/>
    <cellStyle name="常规 6 2 2 4" xfId="2657"/>
    <cellStyle name="常规 6 2 3" xfId="1814"/>
    <cellStyle name="常规 6 2 3 2" xfId="1815"/>
    <cellStyle name="常规 6 2 3 3" xfId="2658"/>
    <cellStyle name="常规 6 2 4" xfId="1816"/>
    <cellStyle name="常规 6 2 5" xfId="2656"/>
    <cellStyle name="常规 6 3" xfId="1817"/>
    <cellStyle name="常规 6 3 2" xfId="1818"/>
    <cellStyle name="常规 6 3 2 2" xfId="1819"/>
    <cellStyle name="常规 6 3 3" xfId="1820"/>
    <cellStyle name="常规 6 3 4" xfId="2659"/>
    <cellStyle name="常规 6 4" xfId="1735"/>
    <cellStyle name="常规 6 4 2" xfId="1737"/>
    <cellStyle name="常规 6 4 3" xfId="2660"/>
    <cellStyle name="常规 6 5" xfId="1743"/>
    <cellStyle name="常规 6 6" xfId="2655"/>
    <cellStyle name="常规 60" xfId="2839"/>
    <cellStyle name="常规 61" xfId="2840"/>
    <cellStyle name="常规 62" xfId="2841"/>
    <cellStyle name="常规 63" xfId="2842"/>
    <cellStyle name="常规 64" xfId="2843"/>
    <cellStyle name="常规 65" xfId="2844"/>
    <cellStyle name="常规 66" xfId="2845"/>
    <cellStyle name="常规 67" xfId="2846"/>
    <cellStyle name="常规 68" xfId="2847"/>
    <cellStyle name="常规 69" xfId="2848"/>
    <cellStyle name="常规 7" xfId="1821"/>
    <cellStyle name="常规 7 2" xfId="1822"/>
    <cellStyle name="常规 7 2 2" xfId="10"/>
    <cellStyle name="常规 7 2 2 2" xfId="47"/>
    <cellStyle name="常规 7 2 2 2 2" xfId="4373"/>
    <cellStyle name="常规 7 2 2 3" xfId="2664"/>
    <cellStyle name="常规 7 2 2 4" xfId="4372"/>
    <cellStyle name="常规 7 2 3" xfId="102"/>
    <cellStyle name="常规 7 2 3 2" xfId="2665"/>
    <cellStyle name="常规 7 2 3 3" xfId="4374"/>
    <cellStyle name="常规 7 2 4" xfId="2663"/>
    <cellStyle name="常规 7 2 5" xfId="4371"/>
    <cellStyle name="常规 7 3" xfId="1823"/>
    <cellStyle name="常规 7 3 2" xfId="112"/>
    <cellStyle name="常规 7 3 2 2" xfId="4376"/>
    <cellStyle name="常规 7 3 3" xfId="2666"/>
    <cellStyle name="常规 7 3 4" xfId="4375"/>
    <cellStyle name="常规 7 4" xfId="1758"/>
    <cellStyle name="常规 7 4 2" xfId="2667"/>
    <cellStyle name="常规 7 4 3" xfId="4377"/>
    <cellStyle name="常规 7 5" xfId="2668"/>
    <cellStyle name="常规 7 6" xfId="2662"/>
    <cellStyle name="常规 70" xfId="2849"/>
    <cellStyle name="常规 71" xfId="2850"/>
    <cellStyle name="常规 72" xfId="2851"/>
    <cellStyle name="常规 73" xfId="4991"/>
    <cellStyle name="常规 74" xfId="4992"/>
    <cellStyle name="常规 75" xfId="4993"/>
    <cellStyle name="常规 76" xfId="4994"/>
    <cellStyle name="常规 77" xfId="4995"/>
    <cellStyle name="常规 78" xfId="4996"/>
    <cellStyle name="常规 79" xfId="4997"/>
    <cellStyle name="常规 8" xfId="1824"/>
    <cellStyle name="常规 8 2" xfId="1826"/>
    <cellStyle name="常规 8 2 2" xfId="117"/>
    <cellStyle name="常规 8 2 2 2" xfId="1827"/>
    <cellStyle name="常规 8 2 2 2 2" xfId="4380"/>
    <cellStyle name="常规 8 2 2 3" xfId="4379"/>
    <cellStyle name="常规 8 2 3" xfId="1829"/>
    <cellStyle name="常规 8 2 3 2" xfId="4381"/>
    <cellStyle name="常规 8 2 4" xfId="2670"/>
    <cellStyle name="常规 8 2 5" xfId="4378"/>
    <cellStyle name="常规 8 3" xfId="978"/>
    <cellStyle name="常规 8 3 2" xfId="1830"/>
    <cellStyle name="常规 8 3 2 2" xfId="4383"/>
    <cellStyle name="常规 8 3 3" xfId="2671"/>
    <cellStyle name="常规 8 3 4" xfId="4382"/>
    <cellStyle name="常规 8 4" xfId="1763"/>
    <cellStyle name="常规 8 4 2" xfId="2672"/>
    <cellStyle name="常规 8 4 3" xfId="4384"/>
    <cellStyle name="常规 8 5" xfId="2673"/>
    <cellStyle name="常规 8 6" xfId="2669"/>
    <cellStyle name="常规 8_报 预算   行政政法处(1)" xfId="2674"/>
    <cellStyle name="常规 9" xfId="1831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5"/>
    <cellStyle name="常规_2002年全省财政基金预算收入计划表_新 2" xfId="4984"/>
    <cellStyle name="常规_2003年预计及2004年预算基金_Book2" xfId="4983"/>
    <cellStyle name="常规_2006年预算表" xfId="1837"/>
    <cellStyle name="常规_B12福建省6月决算 2" xfId="4989"/>
    <cellStyle name="常规_本级" xfId="4988"/>
    <cellStyle name="常规_内15福建1_新 2" xfId="4986"/>
    <cellStyle name="常规_省级基金表样 2" xfId="4985"/>
    <cellStyle name="常规_预计与预算2 3 2" xfId="4987"/>
    <cellStyle name="超级链接" xfId="1838"/>
    <cellStyle name="超级链接 2" xfId="1839"/>
    <cellStyle name="超级链接 2 2" xfId="1840"/>
    <cellStyle name="超级链接 2 2 2" xfId="1841"/>
    <cellStyle name="超级链接 2 2 2 2" xfId="1459"/>
    <cellStyle name="超级链接 2 2 3" xfId="1842"/>
    <cellStyle name="超级链接 2 3" xfId="1843"/>
    <cellStyle name="超级链接 2 3 2" xfId="1844"/>
    <cellStyle name="超级链接 2 4" xfId="1105"/>
    <cellStyle name="超级链接 3" xfId="1845"/>
    <cellStyle name="超级链接 3 2" xfId="1846"/>
    <cellStyle name="超级链接 3 2 2" xfId="1847"/>
    <cellStyle name="超级链接 3 3" xfId="1848"/>
    <cellStyle name="超级链接 4" xfId="1046"/>
    <cellStyle name="超级链接 4 2" xfId="1049"/>
    <cellStyle name="超级链接 5" xfId="1051"/>
    <cellStyle name="好" xfId="229"/>
    <cellStyle name="好 2" xfId="1849"/>
    <cellStyle name="好 2 2" xfId="1850"/>
    <cellStyle name="好 2 2 2" xfId="1851"/>
    <cellStyle name="好 2 2 2 2" xfId="1853"/>
    <cellStyle name="好 2 2 2 2 2" xfId="4385"/>
    <cellStyle name="好 2 2 2 3" xfId="2679"/>
    <cellStyle name="好 2 2 3" xfId="1854"/>
    <cellStyle name="好 2 2 3 2" xfId="2680"/>
    <cellStyle name="好 2 2 4" xfId="2678"/>
    <cellStyle name="好 2 3" xfId="851"/>
    <cellStyle name="好 2 3 2" xfId="853"/>
    <cellStyle name="好 2 3 2 2" xfId="4386"/>
    <cellStyle name="好 2 3 3" xfId="2681"/>
    <cellStyle name="好 2 4" xfId="865"/>
    <cellStyle name="好 2 4 2" xfId="4387"/>
    <cellStyle name="好 2 5" xfId="2677"/>
    <cellStyle name="好 3" xfId="1855"/>
    <cellStyle name="好 3 2" xfId="1856"/>
    <cellStyle name="好 3 2 2" xfId="1857"/>
    <cellStyle name="好 3 2 2 2" xfId="1715"/>
    <cellStyle name="好 3 2 2 2 2" xfId="4390"/>
    <cellStyle name="好 3 2 2 3" xfId="4389"/>
    <cellStyle name="好 3 2 3" xfId="1858"/>
    <cellStyle name="好 3 2 3 2" xfId="4391"/>
    <cellStyle name="好 3 2 4" xfId="4388"/>
    <cellStyle name="好 3 3" xfId="897"/>
    <cellStyle name="好 3 3 2" xfId="899"/>
    <cellStyle name="好 3 3 2 2" xfId="4393"/>
    <cellStyle name="好 3 3 3" xfId="4392"/>
    <cellStyle name="好 3 4" xfId="922"/>
    <cellStyle name="好 3 4 2" xfId="4394"/>
    <cellStyle name="好 3 5" xfId="2682"/>
    <cellStyle name="好 4" xfId="1859"/>
    <cellStyle name="好 4 2" xfId="1514"/>
    <cellStyle name="好 4 2 2" xfId="193"/>
    <cellStyle name="好 4 2 2 2" xfId="4397"/>
    <cellStyle name="好 4 2 3" xfId="4396"/>
    <cellStyle name="好 4 3" xfId="1522"/>
    <cellStyle name="好 4 3 2" xfId="4398"/>
    <cellStyle name="好 4 4" xfId="4395"/>
    <cellStyle name="好 5" xfId="1363"/>
    <cellStyle name="好 5 2" xfId="1366"/>
    <cellStyle name="好 5 2 2" xfId="394"/>
    <cellStyle name="好 5 2 2 2" xfId="4401"/>
    <cellStyle name="好 5 2 3" xfId="4400"/>
    <cellStyle name="好 5 3" xfId="1369"/>
    <cellStyle name="好 5 3 2" xfId="4402"/>
    <cellStyle name="好 5 4" xfId="4399"/>
    <cellStyle name="好 6" xfId="1371"/>
    <cellStyle name="好 6 2" xfId="1373"/>
    <cellStyle name="好 6 2 2" xfId="4404"/>
    <cellStyle name="好 6 3" xfId="4403"/>
    <cellStyle name="好 7" xfId="1376"/>
    <cellStyle name="好 7 2" xfId="4405"/>
    <cellStyle name="好 8" xfId="2676"/>
    <cellStyle name="好_5.中央部门决算（草案)-1" xfId="2683"/>
    <cellStyle name="好_F00DC810C49E00C2E0430A3413167AE0" xfId="2684"/>
    <cellStyle name="好_出版署2010年度中央部门决算草案" xfId="2685"/>
    <cellStyle name="好_全国友协2010年度中央部门决算（草案）" xfId="2686"/>
    <cellStyle name="好_司法部2010年度中央部门决算（草案）报" xfId="2687"/>
    <cellStyle name="后继超级链接" xfId="1860"/>
    <cellStyle name="后继超级链接 2" xfId="1861"/>
    <cellStyle name="后继超级链接 2 2" xfId="1862"/>
    <cellStyle name="后继超级链接 2 2 2" xfId="1863"/>
    <cellStyle name="后继超级链接 2 2 2 2" xfId="1865"/>
    <cellStyle name="后继超级链接 2 2 3" xfId="1866"/>
    <cellStyle name="后继超级链接 2 3" xfId="1867"/>
    <cellStyle name="后继超级链接 2 3 2" xfId="1868"/>
    <cellStyle name="后继超级链接 2 4" xfId="1869"/>
    <cellStyle name="后继超级链接 3" xfId="1870"/>
    <cellStyle name="后继超级链接 3 2" xfId="348"/>
    <cellStyle name="后继超级链接 3 2 2" xfId="351"/>
    <cellStyle name="后继超级链接 3 3" xfId="356"/>
    <cellStyle name="后继超级链接 4" xfId="1365"/>
    <cellStyle name="后继超级链接 4 2" xfId="393"/>
    <cellStyle name="后继超级链接 5" xfId="1368"/>
    <cellStyle name="汇总" xfId="1871"/>
    <cellStyle name="汇总 2" xfId="1872"/>
    <cellStyle name="汇总 2 2" xfId="1873"/>
    <cellStyle name="汇总 2 2 2" xfId="1874"/>
    <cellStyle name="汇总 2 2 2 2" xfId="1875"/>
    <cellStyle name="汇总 2 2 3" xfId="1877"/>
    <cellStyle name="汇总 2 3" xfId="1878"/>
    <cellStyle name="汇总 2 3 2" xfId="1880"/>
    <cellStyle name="汇总 2 3 2 2" xfId="1882"/>
    <cellStyle name="汇总 2 3 3" xfId="1885"/>
    <cellStyle name="汇总 2 3 4" xfId="2691"/>
    <cellStyle name="汇总 2 4" xfId="691"/>
    <cellStyle name="汇总 2 4 2" xfId="1888"/>
    <cellStyle name="汇总 2 5" xfId="1889"/>
    <cellStyle name="汇总 3" xfId="1244"/>
    <cellStyle name="汇总 3 2" xfId="1890"/>
    <cellStyle name="汇总 3 2 2" xfId="1891"/>
    <cellStyle name="汇总 3 2 2 2" xfId="1892"/>
    <cellStyle name="汇总 3 2 3" xfId="1894"/>
    <cellStyle name="汇总 3 3" xfId="1895"/>
    <cellStyle name="汇总 3 3 2" xfId="1897"/>
    <cellStyle name="汇总 3 4" xfId="1898"/>
    <cellStyle name="汇总 4" xfId="1613"/>
    <cellStyle name="汇总 4 2" xfId="1899"/>
    <cellStyle name="汇总 4 2 2" xfId="1900"/>
    <cellStyle name="汇总 4 3" xfId="1901"/>
    <cellStyle name="汇总 5" xfId="590"/>
    <cellStyle name="汇总 5 2" xfId="593"/>
    <cellStyle name="汇总 5 2 2" xfId="20"/>
    <cellStyle name="汇总 5 3" xfId="1902"/>
    <cellStyle name="汇总 6" xfId="595"/>
    <cellStyle name="汇总 6 2" xfId="1506"/>
    <cellStyle name="汇总 7" xfId="1903"/>
    <cellStyle name="货币 2" xfId="1904"/>
    <cellStyle name="货币 2 10" xfId="1905"/>
    <cellStyle name="货币 2 10 2" xfId="4407"/>
    <cellStyle name="货币 2 11" xfId="4406"/>
    <cellStyle name="货币 2 2" xfId="1906"/>
    <cellStyle name="货币 2 2 10" xfId="4408"/>
    <cellStyle name="货币 2 2 2" xfId="1907"/>
    <cellStyle name="货币 2 2 2 2" xfId="1908"/>
    <cellStyle name="货币 2 2 2 2 2" xfId="1909"/>
    <cellStyle name="货币 2 2 2 2 2 2" xfId="4411"/>
    <cellStyle name="货币 2 2 2 2 3" xfId="1910"/>
    <cellStyle name="货币 2 2 2 2 3 2" xfId="4412"/>
    <cellStyle name="货币 2 2 2 2 4" xfId="1911"/>
    <cellStyle name="货币 2 2 2 2 4 2" xfId="4413"/>
    <cellStyle name="货币 2 2 2 2 5" xfId="4410"/>
    <cellStyle name="货币 2 2 2 3" xfId="1879"/>
    <cellStyle name="货币 2 2 2 3 2" xfId="1881"/>
    <cellStyle name="货币 2 2 2 3 2 2" xfId="4415"/>
    <cellStyle name="货币 2 2 2 3 3" xfId="1912"/>
    <cellStyle name="货币 2 2 2 3 3 2" xfId="4416"/>
    <cellStyle name="货币 2 2 2 3 4" xfId="4414"/>
    <cellStyle name="货币 2 2 2 4" xfId="1884"/>
    <cellStyle name="货币 2 2 2 4 2" xfId="1913"/>
    <cellStyle name="货币 2 2 2 4 2 2" xfId="4418"/>
    <cellStyle name="货币 2 2 2 4 3" xfId="1914"/>
    <cellStyle name="货币 2 2 2 4 3 2" xfId="4419"/>
    <cellStyle name="货币 2 2 2 4 4" xfId="1915"/>
    <cellStyle name="货币 2 2 2 4 4 2" xfId="4420"/>
    <cellStyle name="货币 2 2 2 4 5" xfId="4417"/>
    <cellStyle name="货币 2 2 2 5" xfId="1916"/>
    <cellStyle name="货币 2 2 2 5 2" xfId="4421"/>
    <cellStyle name="货币 2 2 2 6" xfId="1918"/>
    <cellStyle name="货币 2 2 2 6 2" xfId="4422"/>
    <cellStyle name="货币 2 2 2 7" xfId="1920"/>
    <cellStyle name="货币 2 2 2 7 2" xfId="4423"/>
    <cellStyle name="货币 2 2 2 8" xfId="4409"/>
    <cellStyle name="货币 2 2 3" xfId="1922"/>
    <cellStyle name="货币 2 2 3 2" xfId="1924"/>
    <cellStyle name="货币 2 2 3 2 2" xfId="4425"/>
    <cellStyle name="货币 2 2 3 3" xfId="1887"/>
    <cellStyle name="货币 2 2 3 3 2" xfId="4426"/>
    <cellStyle name="货币 2 2 3 4" xfId="1925"/>
    <cellStyle name="货币 2 2 3 4 2" xfId="4427"/>
    <cellStyle name="货币 2 2 3 5" xfId="4424"/>
    <cellStyle name="货币 2 2 4" xfId="1927"/>
    <cellStyle name="货币 2 2 4 2" xfId="1929"/>
    <cellStyle name="货币 2 2 4 2 2" xfId="4429"/>
    <cellStyle name="货币 2 2 4 3" xfId="1930"/>
    <cellStyle name="货币 2 2 4 3 2" xfId="4430"/>
    <cellStyle name="货币 2 2 4 4" xfId="1931"/>
    <cellStyle name="货币 2 2 4 4 2" xfId="4431"/>
    <cellStyle name="货币 2 2 4 5" xfId="4428"/>
    <cellStyle name="货币 2 2 5" xfId="1835"/>
    <cellStyle name="货币 2 2 5 2" xfId="916"/>
    <cellStyle name="货币 2 2 5 2 2" xfId="4433"/>
    <cellStyle name="货币 2 2 5 3" xfId="920"/>
    <cellStyle name="货币 2 2 5 3 2" xfId="4434"/>
    <cellStyle name="货币 2 2 5 4" xfId="4432"/>
    <cellStyle name="货币 2 2 6" xfId="1932"/>
    <cellStyle name="货币 2 2 6 2" xfId="933"/>
    <cellStyle name="货币 2 2 6 2 2" xfId="4436"/>
    <cellStyle name="货币 2 2 6 3" xfId="1933"/>
    <cellStyle name="货币 2 2 6 3 2" xfId="4437"/>
    <cellStyle name="货币 2 2 6 4" xfId="1934"/>
    <cellStyle name="货币 2 2 6 4 2" xfId="4438"/>
    <cellStyle name="货币 2 2 6 5" xfId="4435"/>
    <cellStyle name="货币 2 2 7" xfId="1935"/>
    <cellStyle name="货币 2 2 7 2" xfId="4439"/>
    <cellStyle name="货币 2 2 8" xfId="1936"/>
    <cellStyle name="货币 2 2 8 2" xfId="4440"/>
    <cellStyle name="货币 2 2 9" xfId="1555"/>
    <cellStyle name="货币 2 2 9 2" xfId="4441"/>
    <cellStyle name="货币 2 3" xfId="1937"/>
    <cellStyle name="货币 2 3 2" xfId="1938"/>
    <cellStyle name="货币 2 3 2 2" xfId="1510"/>
    <cellStyle name="货币 2 3 2 2 2" xfId="4444"/>
    <cellStyle name="货币 2 3 2 3" xfId="1896"/>
    <cellStyle name="货币 2 3 2 3 2" xfId="4445"/>
    <cellStyle name="货币 2 3 2 4" xfId="1940"/>
    <cellStyle name="货币 2 3 2 4 2" xfId="4446"/>
    <cellStyle name="货币 2 3 2 5" xfId="4443"/>
    <cellStyle name="货币 2 3 3" xfId="1942"/>
    <cellStyle name="货币 2 3 3 2" xfId="149"/>
    <cellStyle name="货币 2 3 3 2 2" xfId="4448"/>
    <cellStyle name="货币 2 3 3 3" xfId="14"/>
    <cellStyle name="货币 2 3 3 3 2" xfId="4449"/>
    <cellStyle name="货币 2 3 3 4" xfId="4447"/>
    <cellStyle name="货币 2 3 4" xfId="1944"/>
    <cellStyle name="货币 2 3 4 2" xfId="213"/>
    <cellStyle name="货币 2 3 4 2 2" xfId="4451"/>
    <cellStyle name="货币 2 3 4 3" xfId="218"/>
    <cellStyle name="货币 2 3 4 3 2" xfId="4452"/>
    <cellStyle name="货币 2 3 4 4" xfId="223"/>
    <cellStyle name="货币 2 3 4 4 2" xfId="4453"/>
    <cellStyle name="货币 2 3 4 5" xfId="4450"/>
    <cellStyle name="货币 2 3 5" xfId="1946"/>
    <cellStyle name="货币 2 3 5 2" xfId="4454"/>
    <cellStyle name="货币 2 3 6" xfId="1947"/>
    <cellStyle name="货币 2 3 6 2" xfId="4455"/>
    <cellStyle name="货币 2 3 7" xfId="1948"/>
    <cellStyle name="货币 2 3 7 2" xfId="4456"/>
    <cellStyle name="货币 2 3 8" xfId="4442"/>
    <cellStyle name="货币 2 4" xfId="1949"/>
    <cellStyle name="货币 2 4 2" xfId="1950"/>
    <cellStyle name="货币 2 4 2 2" xfId="4458"/>
    <cellStyle name="货币 2 4 3" xfId="1952"/>
    <cellStyle name="货币 2 4 3 2" xfId="4459"/>
    <cellStyle name="货币 2 4 4" xfId="1954"/>
    <cellStyle name="货币 2 4 4 2" xfId="4460"/>
    <cellStyle name="货币 2 4 5" xfId="4457"/>
    <cellStyle name="货币 2 5" xfId="1955"/>
    <cellStyle name="货币 2 5 2" xfId="1956"/>
    <cellStyle name="货币 2 5 2 2" xfId="4462"/>
    <cellStyle name="货币 2 5 3" xfId="1958"/>
    <cellStyle name="货币 2 5 3 2" xfId="4463"/>
    <cellStyle name="货币 2 5 4" xfId="1960"/>
    <cellStyle name="货币 2 5 4 2" xfId="4464"/>
    <cellStyle name="货币 2 5 5" xfId="4461"/>
    <cellStyle name="货币 2 6" xfId="1337"/>
    <cellStyle name="货币 2 6 2" xfId="1339"/>
    <cellStyle name="货币 2 6 2 2" xfId="4466"/>
    <cellStyle name="货币 2 6 3" xfId="1962"/>
    <cellStyle name="货币 2 6 3 2" xfId="4467"/>
    <cellStyle name="货币 2 6 4" xfId="4465"/>
    <cellStyle name="货币 2 7" xfId="1341"/>
    <cellStyle name="货币 2 7 2" xfId="17"/>
    <cellStyle name="货币 2 7 2 2" xfId="4469"/>
    <cellStyle name="货币 2 7 3" xfId="116"/>
    <cellStyle name="货币 2 7 3 2" xfId="4470"/>
    <cellStyle name="货币 2 7 4" xfId="1828"/>
    <cellStyle name="货币 2 7 4 2" xfId="4471"/>
    <cellStyle name="货币 2 7 5" xfId="4468"/>
    <cellStyle name="货币 2 8" xfId="1963"/>
    <cellStyle name="货币 2 8 2" xfId="4472"/>
    <cellStyle name="货币 2 9" xfId="1964"/>
    <cellStyle name="货币 2 9 2" xfId="4473"/>
    <cellStyle name="货币 3" xfId="1965"/>
    <cellStyle name="货币 3 10" xfId="4474"/>
    <cellStyle name="货币 3 2" xfId="1966"/>
    <cellStyle name="货币 3 2 2" xfId="1967"/>
    <cellStyle name="货币 3 2 2 2" xfId="1968"/>
    <cellStyle name="货币 3 2 2 2 2" xfId="4477"/>
    <cellStyle name="货币 3 2 2 3" xfId="1969"/>
    <cellStyle name="货币 3 2 2 3 2" xfId="4478"/>
    <cellStyle name="货币 3 2 2 4" xfId="1970"/>
    <cellStyle name="货币 3 2 2 4 2" xfId="4479"/>
    <cellStyle name="货币 3 2 2 5" xfId="4476"/>
    <cellStyle name="货币 3 2 3" xfId="1971"/>
    <cellStyle name="货币 3 2 3 2" xfId="1972"/>
    <cellStyle name="货币 3 2 3 2 2" xfId="4481"/>
    <cellStyle name="货币 3 2 3 3" xfId="1973"/>
    <cellStyle name="货币 3 2 3 3 2" xfId="4482"/>
    <cellStyle name="货币 3 2 3 4" xfId="4480"/>
    <cellStyle name="货币 3 2 4" xfId="1974"/>
    <cellStyle name="货币 3 2 4 2" xfId="1975"/>
    <cellStyle name="货币 3 2 4 2 2" xfId="4484"/>
    <cellStyle name="货币 3 2 4 3" xfId="1976"/>
    <cellStyle name="货币 3 2 4 3 2" xfId="4485"/>
    <cellStyle name="货币 3 2 4 4" xfId="1977"/>
    <cellStyle name="货币 3 2 4 4 2" xfId="4486"/>
    <cellStyle name="货币 3 2 4 5" xfId="4483"/>
    <cellStyle name="货币 3 2 5" xfId="1978"/>
    <cellStyle name="货币 3 2 5 2" xfId="4487"/>
    <cellStyle name="货币 3 2 6" xfId="1979"/>
    <cellStyle name="货币 3 2 6 2" xfId="4488"/>
    <cellStyle name="货币 3 2 7" xfId="1200"/>
    <cellStyle name="货币 3 2 7 2" xfId="4489"/>
    <cellStyle name="货币 3 2 8" xfId="4475"/>
    <cellStyle name="货币 3 3" xfId="1980"/>
    <cellStyle name="货币 3 3 2" xfId="1981"/>
    <cellStyle name="货币 3 3 2 2" xfId="4491"/>
    <cellStyle name="货币 3 3 3" xfId="1982"/>
    <cellStyle name="货币 3 3 3 2" xfId="4492"/>
    <cellStyle name="货币 3 3 4" xfId="1983"/>
    <cellStyle name="货币 3 3 4 2" xfId="4493"/>
    <cellStyle name="货币 3 3 5" xfId="4490"/>
    <cellStyle name="货币 3 4" xfId="1984"/>
    <cellStyle name="货币 3 4 2" xfId="1985"/>
    <cellStyle name="货币 3 4 2 2" xfId="4495"/>
    <cellStyle name="货币 3 4 3" xfId="1986"/>
    <cellStyle name="货币 3 4 3 2" xfId="4496"/>
    <cellStyle name="货币 3 4 4" xfId="1987"/>
    <cellStyle name="货币 3 4 4 2" xfId="4497"/>
    <cellStyle name="货币 3 4 5" xfId="4494"/>
    <cellStyle name="货币 3 5" xfId="1988"/>
    <cellStyle name="货币 3 5 2" xfId="1989"/>
    <cellStyle name="货币 3 5 2 2" xfId="4499"/>
    <cellStyle name="货币 3 5 3" xfId="1990"/>
    <cellStyle name="货币 3 5 3 2" xfId="4500"/>
    <cellStyle name="货币 3 5 4" xfId="4498"/>
    <cellStyle name="货币 3 6" xfId="1343"/>
    <cellStyle name="货币 3 6 2" xfId="1991"/>
    <cellStyle name="货币 3 6 2 2" xfId="4502"/>
    <cellStyle name="货币 3 6 3" xfId="688"/>
    <cellStyle name="货币 3 6 3 2" xfId="4503"/>
    <cellStyle name="货币 3 6 4" xfId="694"/>
    <cellStyle name="货币 3 6 4 2" xfId="4504"/>
    <cellStyle name="货币 3 6 5" xfId="4501"/>
    <cellStyle name="货币 3 7" xfId="1992"/>
    <cellStyle name="货币 3 7 2" xfId="4505"/>
    <cellStyle name="货币 3 8" xfId="1993"/>
    <cellStyle name="货币 3 8 2" xfId="4506"/>
    <cellStyle name="货币 3 9" xfId="1994"/>
    <cellStyle name="货币 3 9 2" xfId="4507"/>
    <cellStyle name="货币 4" xfId="1995"/>
    <cellStyle name="货币 4 10" xfId="4508"/>
    <cellStyle name="货币 4 2" xfId="1996"/>
    <cellStyle name="货币 4 2 2" xfId="1997"/>
    <cellStyle name="货币 4 2 2 2" xfId="1998"/>
    <cellStyle name="货币 4 2 2 2 2" xfId="4511"/>
    <cellStyle name="货币 4 2 2 3" xfId="1999"/>
    <cellStyle name="货币 4 2 2 3 2" xfId="4512"/>
    <cellStyle name="货币 4 2 2 4" xfId="2000"/>
    <cellStyle name="货币 4 2 2 4 2" xfId="4513"/>
    <cellStyle name="货币 4 2 2 5" xfId="4510"/>
    <cellStyle name="货币 4 2 3" xfId="2001"/>
    <cellStyle name="货币 4 2 3 2" xfId="2002"/>
    <cellStyle name="货币 4 2 3 2 2" xfId="4515"/>
    <cellStyle name="货币 4 2 3 3" xfId="2003"/>
    <cellStyle name="货币 4 2 3 3 2" xfId="4516"/>
    <cellStyle name="货币 4 2 3 4" xfId="4514"/>
    <cellStyle name="货币 4 2 4" xfId="2004"/>
    <cellStyle name="货币 4 2 4 2" xfId="2005"/>
    <cellStyle name="货币 4 2 4 2 2" xfId="4518"/>
    <cellStyle name="货币 4 2 4 3" xfId="2006"/>
    <cellStyle name="货币 4 2 4 3 2" xfId="4519"/>
    <cellStyle name="货币 4 2 4 4" xfId="2007"/>
    <cellStyle name="货币 4 2 4 4 2" xfId="4520"/>
    <cellStyle name="货币 4 2 4 5" xfId="4517"/>
    <cellStyle name="货币 4 2 5" xfId="2008"/>
    <cellStyle name="货币 4 2 5 2" xfId="4521"/>
    <cellStyle name="货币 4 2 6" xfId="2009"/>
    <cellStyle name="货币 4 2 6 2" xfId="4522"/>
    <cellStyle name="货币 4 2 7" xfId="2010"/>
    <cellStyle name="货币 4 2 7 2" xfId="4523"/>
    <cellStyle name="货币 4 2 8" xfId="4509"/>
    <cellStyle name="货币 4 3" xfId="2011"/>
    <cellStyle name="货币 4 3 2" xfId="2012"/>
    <cellStyle name="货币 4 3 2 2" xfId="4525"/>
    <cellStyle name="货币 4 3 3" xfId="2013"/>
    <cellStyle name="货币 4 3 3 2" xfId="4526"/>
    <cellStyle name="货币 4 3 4" xfId="2014"/>
    <cellStyle name="货币 4 3 4 2" xfId="4527"/>
    <cellStyle name="货币 4 3 5" xfId="4524"/>
    <cellStyle name="货币 4 4" xfId="2015"/>
    <cellStyle name="货币 4 4 2" xfId="2016"/>
    <cellStyle name="货币 4 4 2 2" xfId="4529"/>
    <cellStyle name="货币 4 4 3" xfId="2017"/>
    <cellStyle name="货币 4 4 3 2" xfId="4530"/>
    <cellStyle name="货币 4 4 4" xfId="2018"/>
    <cellStyle name="货币 4 4 4 2" xfId="4531"/>
    <cellStyle name="货币 4 4 5" xfId="4528"/>
    <cellStyle name="货币 4 5" xfId="2019"/>
    <cellStyle name="货币 4 5 2" xfId="2020"/>
    <cellStyle name="货币 4 5 2 2" xfId="4533"/>
    <cellStyle name="货币 4 5 3" xfId="2021"/>
    <cellStyle name="货币 4 5 3 2" xfId="4534"/>
    <cellStyle name="货币 4 5 4" xfId="4532"/>
    <cellStyle name="货币 4 6" xfId="2022"/>
    <cellStyle name="货币 4 6 2" xfId="2023"/>
    <cellStyle name="货币 4 6 2 2" xfId="4536"/>
    <cellStyle name="货币 4 6 3" xfId="733"/>
    <cellStyle name="货币 4 6 3 2" xfId="4537"/>
    <cellStyle name="货币 4 6 4" xfId="741"/>
    <cellStyle name="货币 4 6 4 2" xfId="4538"/>
    <cellStyle name="货币 4 6 5" xfId="4535"/>
    <cellStyle name="货币 4 7" xfId="1832"/>
    <cellStyle name="货币 4 7 2" xfId="4539"/>
    <cellStyle name="货币 4 8" xfId="2024"/>
    <cellStyle name="货币 4 8 2" xfId="4540"/>
    <cellStyle name="货币 4 9" xfId="2025"/>
    <cellStyle name="货币 4 9 2" xfId="4541"/>
    <cellStyle name="货币 5" xfId="2027"/>
    <cellStyle name="货币 5 2" xfId="2028"/>
    <cellStyle name="货币 5 2 2" xfId="4543"/>
    <cellStyle name="货币 5 3" xfId="2029"/>
    <cellStyle name="货币 5 3 2" xfId="4544"/>
    <cellStyle name="货币 5 4" xfId="4542"/>
    <cellStyle name="货币[0] 2" xfId="2693"/>
    <cellStyle name="货币[0] 3" xfId="2694"/>
    <cellStyle name="计算" xfId="2031"/>
    <cellStyle name="计算 2" xfId="2032"/>
    <cellStyle name="计算 2 2" xfId="2033"/>
    <cellStyle name="计算 2 2 2" xfId="1833"/>
    <cellStyle name="计算 2 2 2 2" xfId="2034"/>
    <cellStyle name="计算 2 2 2 2 2" xfId="4547"/>
    <cellStyle name="计算 2 2 2 3" xfId="2698"/>
    <cellStyle name="计算 2 2 3" xfId="2035"/>
    <cellStyle name="计算 2 2 3 2" xfId="2699"/>
    <cellStyle name="计算 2 2 4" xfId="2697"/>
    <cellStyle name="计算 2 3" xfId="2036"/>
    <cellStyle name="计算 2 3 2" xfId="1297"/>
    <cellStyle name="计算 2 3 2 2" xfId="2037"/>
    <cellStyle name="计算 2 3 2 2 2" xfId="4550"/>
    <cellStyle name="计算 2 3 2 3" xfId="4549"/>
    <cellStyle name="计算 2 3 3" xfId="2030"/>
    <cellStyle name="计算 2 3 3 2" xfId="4551"/>
    <cellStyle name="计算 2 3 4" xfId="2700"/>
    <cellStyle name="计算 2 3 5" xfId="4548"/>
    <cellStyle name="计算 2 4" xfId="2038"/>
    <cellStyle name="计算 2 4 2" xfId="1301"/>
    <cellStyle name="计算 2 4 2 2" xfId="4553"/>
    <cellStyle name="计算 2 4 3" xfId="4552"/>
    <cellStyle name="计算 2 5" xfId="2039"/>
    <cellStyle name="计算 2 5 2" xfId="4554"/>
    <cellStyle name="计算 2 6" xfId="2696"/>
    <cellStyle name="计算 2 7" xfId="4546"/>
    <cellStyle name="计算 3" xfId="2040"/>
    <cellStyle name="计算 3 2" xfId="2041"/>
    <cellStyle name="计算 3 2 2" xfId="2042"/>
    <cellStyle name="计算 3 2 2 2" xfId="2043"/>
    <cellStyle name="计算 3 2 2 2 2" xfId="4557"/>
    <cellStyle name="计算 3 2 2 3" xfId="4556"/>
    <cellStyle name="计算 3 2 3" xfId="2044"/>
    <cellStyle name="计算 3 2 3 2" xfId="4558"/>
    <cellStyle name="计算 3 2 4" xfId="4555"/>
    <cellStyle name="计算 3 3" xfId="2045"/>
    <cellStyle name="计算 3 3 2" xfId="1314"/>
    <cellStyle name="计算 3 3 2 2" xfId="4560"/>
    <cellStyle name="计算 3 3 3" xfId="4559"/>
    <cellStyle name="计算 3 4" xfId="2046"/>
    <cellStyle name="计算 3 4 2" xfId="4561"/>
    <cellStyle name="计算 3 5" xfId="2701"/>
    <cellStyle name="计算 4" xfId="2047"/>
    <cellStyle name="计算 4 2" xfId="2048"/>
    <cellStyle name="计算 4 2 2" xfId="2049"/>
    <cellStyle name="计算 4 2 2 2" xfId="4564"/>
    <cellStyle name="计算 4 2 3" xfId="4563"/>
    <cellStyle name="计算 4 3" xfId="2050"/>
    <cellStyle name="计算 4 3 2" xfId="4565"/>
    <cellStyle name="计算 4 4" xfId="4562"/>
    <cellStyle name="计算 5" xfId="1048"/>
    <cellStyle name="计算 5 2" xfId="2051"/>
    <cellStyle name="计算 5 2 2" xfId="2052"/>
    <cellStyle name="计算 5 2 2 2" xfId="4568"/>
    <cellStyle name="计算 5 2 3" xfId="4567"/>
    <cellStyle name="计算 5 3" xfId="2053"/>
    <cellStyle name="计算 5 3 2" xfId="4569"/>
    <cellStyle name="计算 5 4" xfId="4566"/>
    <cellStyle name="计算 6" xfId="2054"/>
    <cellStyle name="计算 6 2" xfId="1196"/>
    <cellStyle name="计算 6 2 2" xfId="4571"/>
    <cellStyle name="计算 6 3" xfId="4570"/>
    <cellStyle name="计算 7" xfId="2055"/>
    <cellStyle name="计算 7 2" xfId="4572"/>
    <cellStyle name="计算 8" xfId="2695"/>
    <cellStyle name="计算 9" xfId="4545"/>
    <cellStyle name="检查单元格" xfId="303"/>
    <cellStyle name="检查单元格 2" xfId="1789"/>
    <cellStyle name="检查单元格 2 2" xfId="2056"/>
    <cellStyle name="检查单元格 2 2 2" xfId="1083"/>
    <cellStyle name="检查单元格 2 2 2 2" xfId="1087"/>
    <cellStyle name="检查单元格 2 2 2 2 2" xfId="4575"/>
    <cellStyle name="检查单元格 2 2 2 3" xfId="2705"/>
    <cellStyle name="检查单元格 2 2 3" xfId="1092"/>
    <cellStyle name="检查单元格 2 2 3 2" xfId="2706"/>
    <cellStyle name="检查单元格 2 2 4" xfId="2704"/>
    <cellStyle name="检查单元格 2 3" xfId="2057"/>
    <cellStyle name="检查单元格 2 3 2" xfId="1098"/>
    <cellStyle name="检查单元格 2 3 2 2" xfId="364"/>
    <cellStyle name="检查单元格 2 3 2 2 2" xfId="4578"/>
    <cellStyle name="检查单元格 2 3 2 3" xfId="4577"/>
    <cellStyle name="检查单元格 2 3 3" xfId="2059"/>
    <cellStyle name="检查单元格 2 3 3 2" xfId="4579"/>
    <cellStyle name="检查单元格 2 3 4" xfId="2707"/>
    <cellStyle name="检查单元格 2 3 5" xfId="4576"/>
    <cellStyle name="检查单元格 2 4" xfId="2060"/>
    <cellStyle name="检查单元格 2 4 2" xfId="1102"/>
    <cellStyle name="检查单元格 2 4 2 2" xfId="4581"/>
    <cellStyle name="检查单元格 2 4 3" xfId="4580"/>
    <cellStyle name="检查单元格 2 5" xfId="2061"/>
    <cellStyle name="检查单元格 2 5 2" xfId="4582"/>
    <cellStyle name="检查单元格 2 6" xfId="2703"/>
    <cellStyle name="检查单元格 2 7" xfId="4574"/>
    <cellStyle name="检查单元格 3" xfId="2062"/>
    <cellStyle name="检查单元格 3 2" xfId="2063"/>
    <cellStyle name="检查单元格 3 2 2" xfId="1127"/>
    <cellStyle name="检查单元格 3 2 2 2" xfId="1129"/>
    <cellStyle name="检查单元格 3 2 2 2 2" xfId="4585"/>
    <cellStyle name="检查单元格 3 2 2 3" xfId="4584"/>
    <cellStyle name="检查单元格 3 2 3" xfId="1131"/>
    <cellStyle name="检查单元格 3 2 3 2" xfId="4586"/>
    <cellStyle name="检查单元格 3 2 4" xfId="4583"/>
    <cellStyle name="检查单元格 3 3" xfId="2064"/>
    <cellStyle name="检查单元格 3 3 2" xfId="1135"/>
    <cellStyle name="检查单元格 3 3 2 2" xfId="4588"/>
    <cellStyle name="检查单元格 3 3 3" xfId="4587"/>
    <cellStyle name="检查单元格 3 4" xfId="2065"/>
    <cellStyle name="检查单元格 3 4 2" xfId="4589"/>
    <cellStyle name="检查单元格 3 5" xfId="2708"/>
    <cellStyle name="检查单元格 4" xfId="2067"/>
    <cellStyle name="检查单元格 4 2" xfId="2069"/>
    <cellStyle name="检查单元格 4 2 2" xfId="1162"/>
    <cellStyle name="检查单元格 4 2 2 2" xfId="4592"/>
    <cellStyle name="检查单元格 4 2 3" xfId="4591"/>
    <cellStyle name="检查单元格 4 3" xfId="2071"/>
    <cellStyle name="检查单元格 4 3 2" xfId="4593"/>
    <cellStyle name="检查单元格 4 4" xfId="4590"/>
    <cellStyle name="检查单元格 5" xfId="2073"/>
    <cellStyle name="检查单元格 5 2" xfId="2075"/>
    <cellStyle name="检查单元格 5 2 2" xfId="2077"/>
    <cellStyle name="检查单元格 5 2 2 2" xfId="4596"/>
    <cellStyle name="检查单元格 5 2 3" xfId="4595"/>
    <cellStyle name="检查单元格 5 3" xfId="2079"/>
    <cellStyle name="检查单元格 5 3 2" xfId="4597"/>
    <cellStyle name="检查单元格 5 4" xfId="4594"/>
    <cellStyle name="检查单元格 6" xfId="1676"/>
    <cellStyle name="检查单元格 6 2" xfId="2081"/>
    <cellStyle name="检查单元格 6 2 2" xfId="4599"/>
    <cellStyle name="检查单元格 6 3" xfId="4598"/>
    <cellStyle name="检查单元格 7" xfId="2084"/>
    <cellStyle name="检查单元格 7 2" xfId="4600"/>
    <cellStyle name="检查单元格 8" xfId="2702"/>
    <cellStyle name="检查单元格 9" xfId="4573"/>
    <cellStyle name="解释性文本" xfId="1324"/>
    <cellStyle name="解释性文本 2" xfId="749"/>
    <cellStyle name="解释性文本 2 2" xfId="2085"/>
    <cellStyle name="解释性文本 2 2 2" xfId="1122"/>
    <cellStyle name="解释性文本 2 2 2 2" xfId="2086"/>
    <cellStyle name="解释性文本 2 2 3" xfId="2087"/>
    <cellStyle name="解释性文本 2 3" xfId="156"/>
    <cellStyle name="解释性文本 2 3 2" xfId="2088"/>
    <cellStyle name="解释性文本 2 4" xfId="159"/>
    <cellStyle name="解释性文本 3" xfId="2089"/>
    <cellStyle name="解释性文本 3 2" xfId="2090"/>
    <cellStyle name="解释性文本 3 2 2" xfId="1155"/>
    <cellStyle name="解释性文本 3 2 2 2" xfId="2091"/>
    <cellStyle name="解释性文本 3 2 3" xfId="2092"/>
    <cellStyle name="解释性文本 3 3" xfId="2093"/>
    <cellStyle name="解释性文本 3 3 2" xfId="2094"/>
    <cellStyle name="解释性文本 3 4" xfId="2095"/>
    <cellStyle name="解释性文本 4" xfId="2096"/>
    <cellStyle name="解释性文本 4 2" xfId="2097"/>
    <cellStyle name="解释性文本 4 2 2" xfId="2098"/>
    <cellStyle name="解释性文本 4 3" xfId="2099"/>
    <cellStyle name="解释性文本 5" xfId="1477"/>
    <cellStyle name="解释性文本 5 2" xfId="1479"/>
    <cellStyle name="解释性文本 5 2 2" xfId="270"/>
    <cellStyle name="解释性文本 5 3" xfId="1481"/>
    <cellStyle name="解释性文本 6" xfId="1484"/>
    <cellStyle name="解释性文本 6 2" xfId="1486"/>
    <cellStyle name="解释性文本 7" xfId="1492"/>
    <cellStyle name="警告文本" xfId="1742"/>
    <cellStyle name="警告文本 2" xfId="1746"/>
    <cellStyle name="警告文本 2 2" xfId="260"/>
    <cellStyle name="警告文本 2 2 2" xfId="1876"/>
    <cellStyle name="警告文本 2 2 2 2" xfId="2100"/>
    <cellStyle name="警告文本 2 2 3" xfId="2101"/>
    <cellStyle name="警告文本 2 3" xfId="2102"/>
    <cellStyle name="警告文本 2 3 2" xfId="1883"/>
    <cellStyle name="警告文本 2 4" xfId="2103"/>
    <cellStyle name="警告文本 3" xfId="1748"/>
    <cellStyle name="警告文本 3 2" xfId="2104"/>
    <cellStyle name="警告文本 3 2 2" xfId="1893"/>
    <cellStyle name="警告文本 3 2 2 2" xfId="2105"/>
    <cellStyle name="警告文本 3 2 3" xfId="2106"/>
    <cellStyle name="警告文本 3 3" xfId="2107"/>
    <cellStyle name="警告文本 3 3 2" xfId="1939"/>
    <cellStyle name="警告文本 3 4" xfId="2108"/>
    <cellStyle name="警告文本 4" xfId="2109"/>
    <cellStyle name="警告文本 4 2" xfId="2110"/>
    <cellStyle name="警告文本 4 2 2" xfId="2111"/>
    <cellStyle name="警告文本 4 3" xfId="2112"/>
    <cellStyle name="警告文本 5" xfId="2113"/>
    <cellStyle name="警告文本 5 2" xfId="2114"/>
    <cellStyle name="警告文本 5 2 2" xfId="2115"/>
    <cellStyle name="警告文本 5 3" xfId="2116"/>
    <cellStyle name="警告文本 6" xfId="2117"/>
    <cellStyle name="警告文本 6 2" xfId="2118"/>
    <cellStyle name="警告文本 7" xfId="326"/>
    <cellStyle name="链接单元格" xfId="2119"/>
    <cellStyle name="链接单元格 2" xfId="2120"/>
    <cellStyle name="链接单元格 2 2" xfId="1921"/>
    <cellStyle name="链接单元格 2 2 2" xfId="1923"/>
    <cellStyle name="链接单元格 2 2 2 2" xfId="1679"/>
    <cellStyle name="链接单元格 2 2 3" xfId="1886"/>
    <cellStyle name="链接单元格 2 3" xfId="1926"/>
    <cellStyle name="链接单元格 2 3 2" xfId="1928"/>
    <cellStyle name="链接单元格 2 4" xfId="1834"/>
    <cellStyle name="链接单元格 3" xfId="2121"/>
    <cellStyle name="链接单元格 3 2" xfId="1941"/>
    <cellStyle name="链接单元格 3 2 2" xfId="148"/>
    <cellStyle name="链接单元格 3 2 2 2" xfId="155"/>
    <cellStyle name="链接单元格 3 2 3" xfId="13"/>
    <cellStyle name="链接单元格 3 3" xfId="1943"/>
    <cellStyle name="链接单元格 3 3 2" xfId="212"/>
    <cellStyle name="链接单元格 3 4" xfId="1945"/>
    <cellStyle name="链接单元格 4" xfId="2122"/>
    <cellStyle name="链接单元格 4 2" xfId="1951"/>
    <cellStyle name="链接单元格 4 2 2" xfId="361"/>
    <cellStyle name="链接单元格 4 3" xfId="1953"/>
    <cellStyle name="链接单元格 5" xfId="2123"/>
    <cellStyle name="链接单元格 5 2" xfId="1957"/>
    <cellStyle name="链接单元格 5 2 2" xfId="444"/>
    <cellStyle name="链接单元格 5 3" xfId="1959"/>
    <cellStyle name="链接单元格 6" xfId="2124"/>
    <cellStyle name="链接单元格 6 2" xfId="1961"/>
    <cellStyle name="链接单元格 7" xfId="1825"/>
    <cellStyle name="霓付 [0]_laroux" xfId="1745"/>
    <cellStyle name="霓付_laroux" xfId="206"/>
    <cellStyle name="烹拳 [0]_laroux" xfId="134"/>
    <cellStyle name="烹拳_laroux" xfId="1391"/>
    <cellStyle name="普通_97-917" xfId="2125"/>
    <cellStyle name="千分位[0]_BT (2)" xfId="2126"/>
    <cellStyle name="千分位_97-917" xfId="2127"/>
    <cellStyle name="千位[0]_，" xfId="2128"/>
    <cellStyle name="千位_，" xfId="2129"/>
    <cellStyle name="千位分隔 10" xfId="4602"/>
    <cellStyle name="千位分隔 11" xfId="4601"/>
    <cellStyle name="千位分隔 2" xfId="2130"/>
    <cellStyle name="千位分隔 2 2" xfId="2131"/>
    <cellStyle name="千位分隔 2 2 2" xfId="2132"/>
    <cellStyle name="千位分隔 2 2 2 2" xfId="2133"/>
    <cellStyle name="千位分隔 2 2 2 2 2" xfId="4603"/>
    <cellStyle name="千位分隔 2 2 2 3" xfId="2134"/>
    <cellStyle name="千位分隔 2 2 2 3 2" xfId="4604"/>
    <cellStyle name="千位分隔 2 2 2 4" xfId="1158"/>
    <cellStyle name="千位分隔 2 2 2 4 2" xfId="4605"/>
    <cellStyle name="千位分隔 2 2 2 5" xfId="1161"/>
    <cellStyle name="千位分隔 2 2 2 5 2" xfId="4606"/>
    <cellStyle name="千位分隔 2 2 2 6" xfId="2724"/>
    <cellStyle name="千位分隔 2 2 3" xfId="2135"/>
    <cellStyle name="千位分隔 2 2 3 2" xfId="2136"/>
    <cellStyle name="千位分隔 2 2 3 2 2" xfId="4608"/>
    <cellStyle name="千位分隔 2 2 3 3" xfId="2137"/>
    <cellStyle name="千位分隔 2 2 3 3 2" xfId="4609"/>
    <cellStyle name="千位分隔 2 2 3 4" xfId="2725"/>
    <cellStyle name="千位分隔 2 2 3 5" xfId="4607"/>
    <cellStyle name="千位分隔 2 2 4" xfId="2138"/>
    <cellStyle name="千位分隔 2 2 4 2" xfId="1577"/>
    <cellStyle name="千位分隔 2 2 4 2 2" xfId="4611"/>
    <cellStyle name="千位分隔 2 2 4 3" xfId="1586"/>
    <cellStyle name="千位分隔 2 2 4 3 2" xfId="4612"/>
    <cellStyle name="千位分隔 2 2 4 4" xfId="1177"/>
    <cellStyle name="千位分隔 2 2 4 4 2" xfId="4613"/>
    <cellStyle name="千位分隔 2 2 4 5" xfId="4610"/>
    <cellStyle name="千位分隔 2 2 5" xfId="1590"/>
    <cellStyle name="千位分隔 2 2 5 2" xfId="4614"/>
    <cellStyle name="千位分隔 2 2 6" xfId="1592"/>
    <cellStyle name="千位分隔 2 2 6 2" xfId="4615"/>
    <cellStyle name="千位分隔 2 2 7" xfId="1594"/>
    <cellStyle name="千位分隔 2 2 7 2" xfId="4616"/>
    <cellStyle name="千位分隔 2 2 8" xfId="2723"/>
    <cellStyle name="千位分隔 2 3" xfId="2139"/>
    <cellStyle name="千位分隔 2 3 2" xfId="2140"/>
    <cellStyle name="千位分隔 2 3 2 2" xfId="4617"/>
    <cellStyle name="千位分隔 2 3 3" xfId="2141"/>
    <cellStyle name="千位分隔 2 3 3 2" xfId="4618"/>
    <cellStyle name="千位分隔 2 3 4" xfId="2142"/>
    <cellStyle name="千位分隔 2 3 4 2" xfId="4619"/>
    <cellStyle name="千位分隔 2 3 5" xfId="1597"/>
    <cellStyle name="千位分隔 2 3 5 2" xfId="4620"/>
    <cellStyle name="千位分隔 2 3 6" xfId="2726"/>
    <cellStyle name="千位分隔 2 4" xfId="2143"/>
    <cellStyle name="千位分隔 2 4 2" xfId="2144"/>
    <cellStyle name="千位分隔 2 4 2 2" xfId="4622"/>
    <cellStyle name="千位分隔 2 4 3" xfId="2145"/>
    <cellStyle name="千位分隔 2 4 3 2" xfId="4623"/>
    <cellStyle name="千位分隔 2 4 4" xfId="2727"/>
    <cellStyle name="千位分隔 2 4 5" xfId="4621"/>
    <cellStyle name="千位分隔 2 5" xfId="2146"/>
    <cellStyle name="千位分隔 2 5 2" xfId="2147"/>
    <cellStyle name="千位分隔 2 5 2 2" xfId="4625"/>
    <cellStyle name="千位分隔 2 5 3" xfId="2148"/>
    <cellStyle name="千位分隔 2 5 3 2" xfId="4626"/>
    <cellStyle name="千位分隔 2 5 4" xfId="2149"/>
    <cellStyle name="千位分隔 2 5 4 2" xfId="4627"/>
    <cellStyle name="千位分隔 2 5 5" xfId="4624"/>
    <cellStyle name="千位分隔 2 6" xfId="2150"/>
    <cellStyle name="千位分隔 2 6 2" xfId="4628"/>
    <cellStyle name="千位分隔 2 7" xfId="2151"/>
    <cellStyle name="千位分隔 2 7 2" xfId="4629"/>
    <cellStyle name="千位分隔 2 8" xfId="2152"/>
    <cellStyle name="千位分隔 2 8 2" xfId="4630"/>
    <cellStyle name="千位分隔 2 9" xfId="2722"/>
    <cellStyle name="千位分隔 3" xfId="1396"/>
    <cellStyle name="千位分隔 3 10" xfId="2728"/>
    <cellStyle name="千位分隔 3 11" xfId="4631"/>
    <cellStyle name="千位分隔 3 2" xfId="1398"/>
    <cellStyle name="千位分隔 3 2 2" xfId="1401"/>
    <cellStyle name="千位分隔 3 2 2 2" xfId="1404"/>
    <cellStyle name="千位分隔 3 2 2 2 2" xfId="4634"/>
    <cellStyle name="千位分隔 3 2 2 3" xfId="1468"/>
    <cellStyle name="千位分隔 3 2 2 3 2" xfId="4635"/>
    <cellStyle name="千位分隔 3 2 2 4" xfId="1470"/>
    <cellStyle name="千位分隔 3 2 2 4 2" xfId="4636"/>
    <cellStyle name="千位分隔 3 2 2 5" xfId="4633"/>
    <cellStyle name="千位分隔 3 2 3" xfId="1406"/>
    <cellStyle name="千位分隔 3 2 3 2" xfId="2153"/>
    <cellStyle name="千位分隔 3 2 3 2 2" xfId="4638"/>
    <cellStyle name="千位分隔 3 2 3 3" xfId="1473"/>
    <cellStyle name="千位分隔 3 2 3 3 2" xfId="4639"/>
    <cellStyle name="千位分隔 3 2 3 4" xfId="4637"/>
    <cellStyle name="千位分隔 3 2 4" xfId="2154"/>
    <cellStyle name="千位分隔 3 2 4 2" xfId="2155"/>
    <cellStyle name="千位分隔 3 2 4 2 2" xfId="4641"/>
    <cellStyle name="千位分隔 3 2 4 3" xfId="2156"/>
    <cellStyle name="千位分隔 3 2 4 3 2" xfId="4642"/>
    <cellStyle name="千位分隔 3 2 4 4" xfId="2157"/>
    <cellStyle name="千位分隔 3 2 4 4 2" xfId="4643"/>
    <cellStyle name="千位分隔 3 2 4 5" xfId="4640"/>
    <cellStyle name="千位分隔 3 2 5" xfId="2158"/>
    <cellStyle name="千位分隔 3 2 5 2" xfId="4644"/>
    <cellStyle name="千位分隔 3 2 6" xfId="2159"/>
    <cellStyle name="千位分隔 3 2 6 2" xfId="4645"/>
    <cellStyle name="千位分隔 3 2 7" xfId="2160"/>
    <cellStyle name="千位分隔 3 2 7 2" xfId="4646"/>
    <cellStyle name="千位分隔 3 2 8" xfId="4632"/>
    <cellStyle name="千位分隔 3 3" xfId="1408"/>
    <cellStyle name="千位分隔 3 3 2" xfId="1410"/>
    <cellStyle name="千位分隔 3 3 2 2" xfId="4648"/>
    <cellStyle name="千位分隔 3 3 3" xfId="1414"/>
    <cellStyle name="千位分隔 3 3 3 2" xfId="4649"/>
    <cellStyle name="千位分隔 3 3 4" xfId="2161"/>
    <cellStyle name="千位分隔 3 3 4 2" xfId="4650"/>
    <cellStyle name="千位分隔 3 3 5" xfId="4647"/>
    <cellStyle name="千位分隔 3 4" xfId="1416"/>
    <cellStyle name="千位分隔 3 4 2" xfId="1419"/>
    <cellStyle name="千位分隔 3 4 2 2" xfId="4652"/>
    <cellStyle name="千位分隔 3 4 3" xfId="2163"/>
    <cellStyle name="千位分隔 3 4 3 2" xfId="4653"/>
    <cellStyle name="千位分隔 3 4 4" xfId="2164"/>
    <cellStyle name="千位分隔 3 4 4 2" xfId="4654"/>
    <cellStyle name="千位分隔 3 4 5" xfId="4651"/>
    <cellStyle name="千位分隔 3 5" xfId="1421"/>
    <cellStyle name="千位分隔 3 5 2" xfId="2165"/>
    <cellStyle name="千位分隔 3 5 2 2" xfId="4656"/>
    <cellStyle name="千位分隔 3 5 3" xfId="2166"/>
    <cellStyle name="千位分隔 3 5 3 2" xfId="4657"/>
    <cellStyle name="千位分隔 3 5 4" xfId="4655"/>
    <cellStyle name="千位分隔 3 6" xfId="2167"/>
    <cellStyle name="千位分隔 3 6 2" xfId="225"/>
    <cellStyle name="千位分隔 3 6 2 2" xfId="4659"/>
    <cellStyle name="千位分隔 3 6 3" xfId="2168"/>
    <cellStyle name="千位分隔 3 6 3 2" xfId="4660"/>
    <cellStyle name="千位分隔 3 6 4" xfId="2169"/>
    <cellStyle name="千位分隔 3 6 4 2" xfId="4661"/>
    <cellStyle name="千位分隔 3 6 5" xfId="4658"/>
    <cellStyle name="千位分隔 3 7" xfId="2170"/>
    <cellStyle name="千位分隔 3 7 2" xfId="4662"/>
    <cellStyle name="千位分隔 3 8" xfId="2171"/>
    <cellStyle name="千位分隔 3 8 2" xfId="4663"/>
    <cellStyle name="千位分隔 3 9" xfId="2172"/>
    <cellStyle name="千位分隔 3 9 2" xfId="4664"/>
    <cellStyle name="千位分隔 4" xfId="1423"/>
    <cellStyle name="千位分隔 4 10" xfId="4665"/>
    <cellStyle name="千位分隔 4 2" xfId="1425"/>
    <cellStyle name="千位分隔 4 2 2" xfId="1428"/>
    <cellStyle name="千位分隔 4 2 2 2" xfId="1430"/>
    <cellStyle name="千位分隔 4 2 2 2 2" xfId="4668"/>
    <cellStyle name="千位分隔 4 2 2 3" xfId="1768"/>
    <cellStyle name="千位分隔 4 2 2 3 2" xfId="4669"/>
    <cellStyle name="千位分隔 4 2 2 4" xfId="1770"/>
    <cellStyle name="千位分隔 4 2 2 4 2" xfId="4670"/>
    <cellStyle name="千位分隔 4 2 2 5" xfId="4667"/>
    <cellStyle name="千位分隔 4 2 3" xfId="1433"/>
    <cellStyle name="千位分隔 4 2 3 2" xfId="1803"/>
    <cellStyle name="千位分隔 4 2 3 2 2" xfId="4672"/>
    <cellStyle name="千位分隔 4 2 3 3" xfId="1805"/>
    <cellStyle name="千位分隔 4 2 3 3 2" xfId="4673"/>
    <cellStyle name="千位分隔 4 2 3 4" xfId="4671"/>
    <cellStyle name="千位分隔 4 2 4" xfId="2173"/>
    <cellStyle name="千位分隔 4 2 4 2" xfId="1752"/>
    <cellStyle name="千位分隔 4 2 4 2 2" xfId="4675"/>
    <cellStyle name="千位分隔 4 2 4 3" xfId="1754"/>
    <cellStyle name="千位分隔 4 2 4 3 2" xfId="4676"/>
    <cellStyle name="千位分隔 4 2 4 4" xfId="2174"/>
    <cellStyle name="千位分隔 4 2 4 4 2" xfId="4677"/>
    <cellStyle name="千位分隔 4 2 4 5" xfId="4674"/>
    <cellStyle name="千位分隔 4 2 5" xfId="2175"/>
    <cellStyle name="千位分隔 4 2 5 2" xfId="4678"/>
    <cellStyle name="千位分隔 4 2 6" xfId="2176"/>
    <cellStyle name="千位分隔 4 2 6 2" xfId="4679"/>
    <cellStyle name="千位分隔 4 2 7" xfId="2177"/>
    <cellStyle name="千位分隔 4 2 7 2" xfId="4680"/>
    <cellStyle name="千位分隔 4 2 8" xfId="4666"/>
    <cellStyle name="千位分隔 4 3" xfId="1435"/>
    <cellStyle name="千位分隔 4 3 2" xfId="1437"/>
    <cellStyle name="千位分隔 4 3 2 2" xfId="4682"/>
    <cellStyle name="千位分隔 4 3 3" xfId="2178"/>
    <cellStyle name="千位分隔 4 3 3 2" xfId="4683"/>
    <cellStyle name="千位分隔 4 3 4" xfId="2179"/>
    <cellStyle name="千位分隔 4 3 4 2" xfId="4684"/>
    <cellStyle name="千位分隔 4 3 5" xfId="4681"/>
    <cellStyle name="千位分隔 4 4" xfId="1439"/>
    <cellStyle name="千位分隔 4 4 2" xfId="2180"/>
    <cellStyle name="千位分隔 4 4 2 2" xfId="4686"/>
    <cellStyle name="千位分隔 4 4 3" xfId="2181"/>
    <cellStyle name="千位分隔 4 4 3 2" xfId="4687"/>
    <cellStyle name="千位分隔 4 4 4" xfId="1811"/>
    <cellStyle name="千位分隔 4 4 4 2" xfId="4688"/>
    <cellStyle name="千位分隔 4 4 5" xfId="4685"/>
    <cellStyle name="千位分隔 4 5" xfId="2182"/>
    <cellStyle name="千位分隔 4 5 2" xfId="2183"/>
    <cellStyle name="千位分隔 4 5 2 2" xfId="4690"/>
    <cellStyle name="千位分隔 4 5 3" xfId="2184"/>
    <cellStyle name="千位分隔 4 5 3 2" xfId="4691"/>
    <cellStyle name="千位分隔 4 5 4" xfId="4689"/>
    <cellStyle name="千位分隔 4 6" xfId="76"/>
    <cellStyle name="千位分隔 4 6 2" xfId="376"/>
    <cellStyle name="千位分隔 4 6 2 2" xfId="4693"/>
    <cellStyle name="千位分隔 4 6 3" xfId="2185"/>
    <cellStyle name="千位分隔 4 6 3 2" xfId="4694"/>
    <cellStyle name="千位分隔 4 6 4" xfId="2186"/>
    <cellStyle name="千位分隔 4 6 4 2" xfId="4695"/>
    <cellStyle name="千位分隔 4 6 5" xfId="4692"/>
    <cellStyle name="千位分隔 4 7" xfId="2187"/>
    <cellStyle name="千位分隔 4 7 2" xfId="4696"/>
    <cellStyle name="千位分隔 4 8" xfId="2188"/>
    <cellStyle name="千位分隔 4 8 2" xfId="4697"/>
    <cellStyle name="千位分隔 4 9" xfId="2189"/>
    <cellStyle name="千位分隔 4 9 2" xfId="4698"/>
    <cellStyle name="千位分隔 5" xfId="497"/>
    <cellStyle name="千位分隔 5 2" xfId="500"/>
    <cellStyle name="千位分隔 5 2 2" xfId="4700"/>
    <cellStyle name="千位分隔 5 3" xfId="503"/>
    <cellStyle name="千位分隔 5 3 2" xfId="4701"/>
    <cellStyle name="千位分隔 5 4" xfId="506"/>
    <cellStyle name="千位分隔 5 4 2" xfId="4702"/>
    <cellStyle name="千位分隔 5 5" xfId="4699"/>
    <cellStyle name="千位分隔 6" xfId="509"/>
    <cellStyle name="千位分隔 6 2" xfId="512"/>
    <cellStyle name="千位分隔 6 2 2" xfId="4704"/>
    <cellStyle name="千位分隔 6 3" xfId="515"/>
    <cellStyle name="千位分隔 6 3 2" xfId="4705"/>
    <cellStyle name="千位分隔 6 4" xfId="4703"/>
    <cellStyle name="千位分隔 7" xfId="418"/>
    <cellStyle name="千位分隔 7 2" xfId="4706"/>
    <cellStyle name="千位分隔 8" xfId="429"/>
    <cellStyle name="千位分隔 8 2" xfId="4707"/>
    <cellStyle name="千位分隔 9" xfId="435"/>
    <cellStyle name="千位分隔 9 2" xfId="4708"/>
    <cellStyle name="钎霖_laroux" xfId="2191"/>
    <cellStyle name="强调文字颜色 1" xfId="816"/>
    <cellStyle name="强调文字颜色 1 2" xfId="819"/>
    <cellStyle name="强调文字颜色 1 2 2" xfId="2192"/>
    <cellStyle name="强调文字颜色 1 2 2 2" xfId="2193"/>
    <cellStyle name="强调文字颜色 1 2 2 2 2" xfId="2194"/>
    <cellStyle name="强调文字颜色 1 2 2 2 2 2" xfId="4711"/>
    <cellStyle name="强调文字颜色 1 2 2 2 3" xfId="2732"/>
    <cellStyle name="强调文字颜色 1 2 2 3" xfId="2195"/>
    <cellStyle name="强调文字颜色 1 2 2 3 2" xfId="2733"/>
    <cellStyle name="强调文字颜色 1 2 2 4" xfId="2731"/>
    <cellStyle name="强调文字颜色 1 2 3" xfId="2196"/>
    <cellStyle name="强调文字颜色 1 2 3 2" xfId="1249"/>
    <cellStyle name="强调文字颜色 1 2 3 2 2" xfId="1251"/>
    <cellStyle name="强调文字颜色 1 2 3 2 2 2" xfId="4714"/>
    <cellStyle name="强调文字颜色 1 2 3 2 3" xfId="4713"/>
    <cellStyle name="强调文字颜色 1 2 3 3" xfId="1267"/>
    <cellStyle name="强调文字颜色 1 2 3 3 2" xfId="4715"/>
    <cellStyle name="强调文字颜色 1 2 3 4" xfId="2734"/>
    <cellStyle name="强调文字颜色 1 2 3 5" xfId="4712"/>
    <cellStyle name="强调文字颜色 1 2 4" xfId="2197"/>
    <cellStyle name="强调文字颜色 1 2 4 2" xfId="2199"/>
    <cellStyle name="强调文字颜色 1 2 4 2 2" xfId="4717"/>
    <cellStyle name="强调文字颜色 1 2 4 3" xfId="4716"/>
    <cellStyle name="强调文字颜色 1 2 5" xfId="2200"/>
    <cellStyle name="强调文字颜色 1 2 5 2" xfId="4718"/>
    <cellStyle name="强调文字颜色 1 2 6" xfId="2730"/>
    <cellStyle name="强调文字颜色 1 2 7" xfId="4710"/>
    <cellStyle name="强调文字颜色 1 3" xfId="1568"/>
    <cellStyle name="强调文字颜色 1 3 2" xfId="2201"/>
    <cellStyle name="强调文字颜色 1 3 2 2" xfId="2202"/>
    <cellStyle name="强调文字颜色 1 3 2 2 2" xfId="2203"/>
    <cellStyle name="强调文字颜色 1 3 2 2 2 2" xfId="4721"/>
    <cellStyle name="强调文字颜色 1 3 2 2 3" xfId="4720"/>
    <cellStyle name="强调文字颜色 1 3 2 3" xfId="1836"/>
    <cellStyle name="强调文字颜色 1 3 2 3 2" xfId="4722"/>
    <cellStyle name="强调文字颜色 1 3 2 4" xfId="4719"/>
    <cellStyle name="强调文字颜色 1 3 3" xfId="2204"/>
    <cellStyle name="强调文字颜色 1 3 3 2" xfId="2205"/>
    <cellStyle name="强调文字颜色 1 3 3 2 2" xfId="4724"/>
    <cellStyle name="强调文字颜色 1 3 3 3" xfId="4723"/>
    <cellStyle name="强调文字颜色 1 3 4" xfId="1400"/>
    <cellStyle name="强调文字颜色 1 3 4 2" xfId="4725"/>
    <cellStyle name="强调文字颜色 1 3 5" xfId="2735"/>
    <cellStyle name="强调文字颜色 1 4" xfId="1570"/>
    <cellStyle name="强调文字颜色 1 4 2" xfId="2206"/>
    <cellStyle name="强调文字颜色 1 4 2 2" xfId="2207"/>
    <cellStyle name="强调文字颜色 1 4 2 2 2" xfId="4728"/>
    <cellStyle name="强调文字颜色 1 4 2 3" xfId="4727"/>
    <cellStyle name="强调文字颜色 1 4 3" xfId="2208"/>
    <cellStyle name="强调文字颜色 1 4 3 2" xfId="4729"/>
    <cellStyle name="强调文字颜色 1 4 4" xfId="4726"/>
    <cellStyle name="强调文字颜色 1 5" xfId="1308"/>
    <cellStyle name="强调文字颜色 1 5 2" xfId="1311"/>
    <cellStyle name="强调文字颜色 1 5 2 2" xfId="1693"/>
    <cellStyle name="强调文字颜色 1 5 2 2 2" xfId="4732"/>
    <cellStyle name="强调文字颜色 1 5 2 3" xfId="4731"/>
    <cellStyle name="强调文字颜色 1 5 3" xfId="2210"/>
    <cellStyle name="强调文字颜色 1 5 3 2" xfId="4733"/>
    <cellStyle name="强调文字颜色 1 5 4" xfId="4730"/>
    <cellStyle name="强调文字颜色 1 6" xfId="1313"/>
    <cellStyle name="强调文字颜色 1 6 2" xfId="2211"/>
    <cellStyle name="强调文字颜色 1 6 2 2" xfId="4735"/>
    <cellStyle name="强调文字颜色 1 6 3" xfId="4734"/>
    <cellStyle name="强调文字颜色 1 7" xfId="2212"/>
    <cellStyle name="强调文字颜色 1 7 2" xfId="4736"/>
    <cellStyle name="强调文字颜色 1 8" xfId="2729"/>
    <cellStyle name="强调文字颜色 1 9" xfId="4709"/>
    <cellStyle name="强调文字颜色 2" xfId="822"/>
    <cellStyle name="强调文字颜色 2 2" xfId="1572"/>
    <cellStyle name="强调文字颜色 2 2 2" xfId="2213"/>
    <cellStyle name="强调文字颜色 2 2 2 2" xfId="556"/>
    <cellStyle name="强调文字颜色 2 2 2 2 2" xfId="210"/>
    <cellStyle name="强调文字颜色 2 2 2 2 2 2" xfId="4739"/>
    <cellStyle name="强调文字颜色 2 2 2 2 3" xfId="2739"/>
    <cellStyle name="强调文字颜色 2 2 2 3" xfId="490"/>
    <cellStyle name="强调文字颜色 2 2 2 3 2" xfId="2740"/>
    <cellStyle name="强调文字颜色 2 2 2 4" xfId="2738"/>
    <cellStyle name="强调文字颜色 2 2 3" xfId="2214"/>
    <cellStyle name="强调文字颜色 2 2 3 2" xfId="574"/>
    <cellStyle name="强调文字颜色 2 2 3 2 2" xfId="63"/>
    <cellStyle name="强调文字颜色 2 2 3 2 2 2" xfId="4742"/>
    <cellStyle name="强调文字颜色 2 2 3 2 3" xfId="4741"/>
    <cellStyle name="强调文字颜色 2 2 3 3" xfId="581"/>
    <cellStyle name="强调文字颜色 2 2 3 3 2" xfId="4743"/>
    <cellStyle name="强调文字颜色 2 2 3 4" xfId="2741"/>
    <cellStyle name="强调文字颜色 2 2 3 5" xfId="4740"/>
    <cellStyle name="强调文字颜色 2 2 4" xfId="2215"/>
    <cellStyle name="强调文字颜色 2 2 4 2" xfId="598"/>
    <cellStyle name="强调文字颜色 2 2 4 2 2" xfId="4745"/>
    <cellStyle name="强调文字颜色 2 2 4 3" xfId="4744"/>
    <cellStyle name="强调文字颜色 2 2 5" xfId="2198"/>
    <cellStyle name="强调文字颜色 2 2 5 2" xfId="4746"/>
    <cellStyle name="强调文字颜色 2 2 6" xfId="2737"/>
    <cellStyle name="强调文字颜色 2 2 7" xfId="4738"/>
    <cellStyle name="强调文字颜色 2 3" xfId="1574"/>
    <cellStyle name="强调文字颜色 2 3 2" xfId="2217"/>
    <cellStyle name="强调文字颜色 2 3 2 2" xfId="1685"/>
    <cellStyle name="强调文字颜色 2 3 2 2 2" xfId="2219"/>
    <cellStyle name="强调文字颜色 2 3 2 2 2 2" xfId="4749"/>
    <cellStyle name="强调文字颜色 2 3 2 2 3" xfId="4748"/>
    <cellStyle name="强调文字颜色 2 3 2 3" xfId="535"/>
    <cellStyle name="强调文字颜色 2 3 2 3 2" xfId="4750"/>
    <cellStyle name="强调文字颜色 2 3 2 4" xfId="4747"/>
    <cellStyle name="强调文字颜色 2 3 3" xfId="1852"/>
    <cellStyle name="强调文字颜色 2 3 3 2" xfId="1727"/>
    <cellStyle name="强调文字颜色 2 3 3 2 2" xfId="4752"/>
    <cellStyle name="强调文字颜色 2 3 3 3" xfId="4751"/>
    <cellStyle name="强调文字颜色 2 3 4" xfId="1427"/>
    <cellStyle name="强调文字颜色 2 3 4 2" xfId="4753"/>
    <cellStyle name="强调文字颜色 2 3 5" xfId="2742"/>
    <cellStyle name="强调文字颜色 2 4" xfId="2220"/>
    <cellStyle name="强调文字颜色 2 4 2" xfId="2221"/>
    <cellStyle name="强调文字颜色 2 4 2 2" xfId="2222"/>
    <cellStyle name="强调文字颜色 2 4 2 2 2" xfId="4756"/>
    <cellStyle name="强调文字颜色 2 4 2 3" xfId="4755"/>
    <cellStyle name="强调文字颜色 2 4 3" xfId="2223"/>
    <cellStyle name="强调文字颜色 2 4 3 2" xfId="4757"/>
    <cellStyle name="强调文字颜色 2 4 4" xfId="4754"/>
    <cellStyle name="强调文字颜色 2 5" xfId="1317"/>
    <cellStyle name="强调文字颜色 2 5 2" xfId="2224"/>
    <cellStyle name="强调文字颜色 2 5 2 2" xfId="2225"/>
    <cellStyle name="强调文字颜色 2 5 2 2 2" xfId="4760"/>
    <cellStyle name="强调文字颜色 2 5 2 3" xfId="4759"/>
    <cellStyle name="强调文字颜色 2 5 3" xfId="2226"/>
    <cellStyle name="强调文字颜色 2 5 3 2" xfId="4761"/>
    <cellStyle name="强调文字颜色 2 5 4" xfId="4758"/>
    <cellStyle name="强调文字颜色 2 6" xfId="2227"/>
    <cellStyle name="强调文字颜色 2 6 2" xfId="2228"/>
    <cellStyle name="强调文字颜色 2 6 2 2" xfId="4763"/>
    <cellStyle name="强调文字颜色 2 6 3" xfId="4762"/>
    <cellStyle name="强调文字颜色 2 7" xfId="2229"/>
    <cellStyle name="强调文字颜色 2 7 2" xfId="4764"/>
    <cellStyle name="强调文字颜色 2 8" xfId="2736"/>
    <cellStyle name="强调文字颜色 2 9" xfId="4737"/>
    <cellStyle name="强调文字颜色 3" xfId="1576"/>
    <cellStyle name="强调文字颜色 3 2" xfId="1579"/>
    <cellStyle name="强调文字颜色 3 2 2" xfId="2230"/>
    <cellStyle name="强调文字颜色 3 2 2 2" xfId="172"/>
    <cellStyle name="强调文字颜色 3 2 2 2 2" xfId="174"/>
    <cellStyle name="强调文字颜色 3 2 2 2 2 2" xfId="4767"/>
    <cellStyle name="强调文字颜色 3 2 2 2 3" xfId="2746"/>
    <cellStyle name="强调文字颜色 3 2 2 3" xfId="176"/>
    <cellStyle name="强调文字颜色 3 2 2 3 2" xfId="2747"/>
    <cellStyle name="强调文字颜色 3 2 2 4" xfId="2745"/>
    <cellStyle name="强调文字颜色 3 2 3" xfId="2231"/>
    <cellStyle name="强调文字颜色 3 2 3 2" xfId="186"/>
    <cellStyle name="强调文字颜色 3 2 3 2 2" xfId="2232"/>
    <cellStyle name="强调文字颜色 3 2 3 2 2 2" xfId="4770"/>
    <cellStyle name="强调文字颜色 3 2 3 2 3" xfId="4769"/>
    <cellStyle name="强调文字颜色 3 2 3 3" xfId="1293"/>
    <cellStyle name="强调文字颜色 3 2 3 3 2" xfId="4771"/>
    <cellStyle name="强调文字颜色 3 2 3 4" xfId="2748"/>
    <cellStyle name="强调文字颜色 3 2 3 5" xfId="4768"/>
    <cellStyle name="强调文字颜色 3 2 4" xfId="2233"/>
    <cellStyle name="强调文字颜色 3 2 4 2" xfId="191"/>
    <cellStyle name="强调文字颜色 3 2 4 2 2" xfId="4773"/>
    <cellStyle name="强调文字颜色 3 2 4 3" xfId="4772"/>
    <cellStyle name="强调文字颜色 3 2 5" xfId="1403"/>
    <cellStyle name="强调文字颜色 3 2 5 2" xfId="4774"/>
    <cellStyle name="强调文字颜色 3 2 6" xfId="2744"/>
    <cellStyle name="强调文字颜色 3 2 7" xfId="4766"/>
    <cellStyle name="强调文字颜色 3 3" xfId="1581"/>
    <cellStyle name="强调文字颜色 3 3 2" xfId="2234"/>
    <cellStyle name="强调文字颜色 3 3 2 2" xfId="246"/>
    <cellStyle name="强调文字颜色 3 3 2 2 2" xfId="249"/>
    <cellStyle name="强调文字颜色 3 3 2 2 2 2" xfId="4777"/>
    <cellStyle name="强调文字颜色 3 3 2 2 3" xfId="4776"/>
    <cellStyle name="强调文字颜色 3 3 2 3" xfId="262"/>
    <cellStyle name="强调文字颜色 3 3 2 3 2" xfId="4778"/>
    <cellStyle name="强调文字颜色 3 3 2 4" xfId="4775"/>
    <cellStyle name="强调文字颜色 3 3 3" xfId="855"/>
    <cellStyle name="强调文字颜色 3 3 3 2" xfId="276"/>
    <cellStyle name="强调文字颜色 3 3 3 2 2" xfId="4780"/>
    <cellStyle name="强调文字颜色 3 3 3 3" xfId="4779"/>
    <cellStyle name="强调文字颜色 3 3 4" xfId="857"/>
    <cellStyle name="强调文字颜色 3 3 4 2" xfId="4781"/>
    <cellStyle name="强调文字颜色 3 3 5" xfId="2749"/>
    <cellStyle name="强调文字颜色 3 4" xfId="1583"/>
    <cellStyle name="强调文字颜色 3 4 2" xfId="1700"/>
    <cellStyle name="强调文字颜色 3 4 2 2" xfId="2235"/>
    <cellStyle name="强调文字颜色 3 4 2 2 2" xfId="4784"/>
    <cellStyle name="强调文字颜色 3 4 2 3" xfId="4783"/>
    <cellStyle name="强调文字颜色 3 4 3" xfId="861"/>
    <cellStyle name="强调文字颜色 3 4 3 2" xfId="4785"/>
    <cellStyle name="强调文字颜色 3 4 4" xfId="4782"/>
    <cellStyle name="强调文字颜色 3 5" xfId="2236"/>
    <cellStyle name="强调文字颜色 3 5 2" xfId="1705"/>
    <cellStyle name="强调文字颜色 3 5 2 2" xfId="2237"/>
    <cellStyle name="强调文字颜色 3 5 2 2 2" xfId="4788"/>
    <cellStyle name="强调文字颜色 3 5 2 3" xfId="4787"/>
    <cellStyle name="强调文字颜色 3 5 3" xfId="2238"/>
    <cellStyle name="强调文字颜色 3 5 3 2" xfId="4789"/>
    <cellStyle name="强调文字颜色 3 5 4" xfId="4786"/>
    <cellStyle name="强调文字颜色 3 6" xfId="2239"/>
    <cellStyle name="强调文字颜色 3 6 2" xfId="1709"/>
    <cellStyle name="强调文字颜色 3 6 2 2" xfId="4791"/>
    <cellStyle name="强调文字颜色 3 6 3" xfId="4790"/>
    <cellStyle name="强调文字颜色 3 7" xfId="2240"/>
    <cellStyle name="强调文字颜色 3 7 2" xfId="4792"/>
    <cellStyle name="强调文字颜色 3 8" xfId="2743"/>
    <cellStyle name="强调文字颜色 3 9" xfId="4765"/>
    <cellStyle name="强调文字颜色 4" xfId="1585"/>
    <cellStyle name="强调文字颜色 4 2" xfId="2241"/>
    <cellStyle name="强调文字颜色 4 2 2" xfId="2242"/>
    <cellStyle name="强调文字颜色 4 2 2 2" xfId="437"/>
    <cellStyle name="强调文字颜色 4 2 2 2 2" xfId="179"/>
    <cellStyle name="强调文字颜色 4 2 2 2 2 2" xfId="4795"/>
    <cellStyle name="强调文字颜色 4 2 2 2 3" xfId="2753"/>
    <cellStyle name="强调文字颜色 4 2 2 3" xfId="446"/>
    <cellStyle name="强调文字颜色 4 2 2 3 2" xfId="2754"/>
    <cellStyle name="强调文字颜色 4 2 2 4" xfId="2752"/>
    <cellStyle name="强调文字颜色 4 2 3" xfId="2243"/>
    <cellStyle name="强调文字颜色 4 2 3 2" xfId="459"/>
    <cellStyle name="强调文字颜色 4 2 3 2 2" xfId="267"/>
    <cellStyle name="强调文字颜色 4 2 3 2 2 2" xfId="4798"/>
    <cellStyle name="强调文字颜色 4 2 3 2 3" xfId="4797"/>
    <cellStyle name="强调文字颜色 4 2 3 3" xfId="544"/>
    <cellStyle name="强调文字颜色 4 2 3 3 2" xfId="4799"/>
    <cellStyle name="强调文字颜色 4 2 3 4" xfId="2755"/>
    <cellStyle name="强调文字颜色 4 2 3 5" xfId="4796"/>
    <cellStyle name="强调文字颜色 4 2 4" xfId="2244"/>
    <cellStyle name="强调文字颜色 4 2 4 2" xfId="390"/>
    <cellStyle name="强调文字颜色 4 2 4 2 2" xfId="4801"/>
    <cellStyle name="强调文字颜色 4 2 4 3" xfId="4800"/>
    <cellStyle name="强调文字颜色 4 2 5" xfId="1412"/>
    <cellStyle name="强调文字颜色 4 2 5 2" xfId="4802"/>
    <cellStyle name="强调文字颜色 4 2 6" xfId="2751"/>
    <cellStyle name="强调文字颜色 4 2 7" xfId="4794"/>
    <cellStyle name="强调文字颜色 4 3" xfId="2245"/>
    <cellStyle name="强调文字颜色 4 3 2" xfId="2246"/>
    <cellStyle name="强调文字颜色 4 3 2 2" xfId="471"/>
    <cellStyle name="强调文字颜色 4 3 2 2 2" xfId="451"/>
    <cellStyle name="强调文字颜色 4 3 2 2 2 2" xfId="4805"/>
    <cellStyle name="强调文字颜色 4 3 2 2 3" xfId="4804"/>
    <cellStyle name="强调文字颜色 4 3 2 3" xfId="479"/>
    <cellStyle name="强调文字颜色 4 3 2 3 2" xfId="4806"/>
    <cellStyle name="强调文字颜色 4 3 2 4" xfId="4803"/>
    <cellStyle name="强调文字颜色 4 3 3" xfId="868"/>
    <cellStyle name="强调文字颜色 4 3 3 2" xfId="34"/>
    <cellStyle name="强调文字颜色 4 3 3 2 2" xfId="4808"/>
    <cellStyle name="强调文字颜色 4 3 3 3" xfId="4807"/>
    <cellStyle name="强调文字颜色 4 3 4" xfId="870"/>
    <cellStyle name="强调文字颜色 4 3 4 2" xfId="4809"/>
    <cellStyle name="强调文字颜色 4 3 5" xfId="2756"/>
    <cellStyle name="强调文字颜色 4 4" xfId="2247"/>
    <cellStyle name="强调文字颜色 4 4 2" xfId="2248"/>
    <cellStyle name="强调文字颜色 4 4 2 2" xfId="2026"/>
    <cellStyle name="强调文字颜色 4 4 2 2 2" xfId="4812"/>
    <cellStyle name="强调文字颜色 4 4 2 3" xfId="4811"/>
    <cellStyle name="强调文字颜色 4 4 3" xfId="874"/>
    <cellStyle name="强调文字颜色 4 4 3 2" xfId="4813"/>
    <cellStyle name="强调文字颜色 4 4 4" xfId="4810"/>
    <cellStyle name="强调文字颜色 4 5" xfId="2249"/>
    <cellStyle name="强调文字颜色 4 5 2" xfId="2250"/>
    <cellStyle name="强调文字颜色 4 5 2 2" xfId="2251"/>
    <cellStyle name="强调文字颜色 4 5 2 2 2" xfId="4816"/>
    <cellStyle name="强调文字颜色 4 5 2 3" xfId="4815"/>
    <cellStyle name="强调文字颜色 4 5 3" xfId="2252"/>
    <cellStyle name="强调文字颜色 4 5 3 2" xfId="4817"/>
    <cellStyle name="强调文字颜色 4 5 4" xfId="4814"/>
    <cellStyle name="强调文字颜色 4 6" xfId="2253"/>
    <cellStyle name="强调文字颜色 4 6 2" xfId="2254"/>
    <cellStyle name="强调文字颜色 4 6 2 2" xfId="4819"/>
    <cellStyle name="强调文字颜色 4 6 3" xfId="4818"/>
    <cellStyle name="强调文字颜色 4 7" xfId="2255"/>
    <cellStyle name="强调文字颜色 4 7 2" xfId="4820"/>
    <cellStyle name="强调文字颜色 4 8" xfId="2750"/>
    <cellStyle name="强调文字颜色 4 9" xfId="4793"/>
    <cellStyle name="强调文字颜色 5" xfId="1176"/>
    <cellStyle name="强调文字颜色 5 2" xfId="1180"/>
    <cellStyle name="强调文字颜色 5 2 2" xfId="1203"/>
    <cellStyle name="强调文字颜色 5 2 2 2" xfId="2256"/>
    <cellStyle name="强调文字颜色 5 2 2 2 2" xfId="2257"/>
    <cellStyle name="强调文字颜色 5 2 2 2 2 2" xfId="4823"/>
    <cellStyle name="强调文字颜色 5 2 2 2 3" xfId="2760"/>
    <cellStyle name="强调文字颜色 5 2 2 3" xfId="2258"/>
    <cellStyle name="强调文字颜色 5 2 2 3 2" xfId="2761"/>
    <cellStyle name="强调文字颜色 5 2 2 4" xfId="2759"/>
    <cellStyle name="强调文字颜色 5 2 3" xfId="1205"/>
    <cellStyle name="强调文字颜色 5 2 3 2" xfId="2259"/>
    <cellStyle name="强调文字颜色 5 2 3 2 2" xfId="2260"/>
    <cellStyle name="强调文字颜色 5 2 3 2 2 2" xfId="4826"/>
    <cellStyle name="强调文字颜色 5 2 3 2 3" xfId="4825"/>
    <cellStyle name="强调文字颜色 5 2 3 3" xfId="2261"/>
    <cellStyle name="强调文字颜色 5 2 3 3 2" xfId="4827"/>
    <cellStyle name="强调文字颜色 5 2 3 4" xfId="2762"/>
    <cellStyle name="强调文字颜色 5 2 3 5" xfId="4824"/>
    <cellStyle name="强调文字颜色 5 2 4" xfId="2262"/>
    <cellStyle name="强调文字颜色 5 2 4 2" xfId="2263"/>
    <cellStyle name="强调文字颜色 5 2 4 2 2" xfId="4829"/>
    <cellStyle name="强调文字颜色 5 2 4 3" xfId="4828"/>
    <cellStyle name="强调文字颜色 5 2 5" xfId="2265"/>
    <cellStyle name="强调文字颜色 5 2 5 2" xfId="4830"/>
    <cellStyle name="强调文字颜色 5 2 6" xfId="2758"/>
    <cellStyle name="强调文字颜色 5 2 7" xfId="4822"/>
    <cellStyle name="强调文字颜色 5 3" xfId="2266"/>
    <cellStyle name="强调文字颜色 5 3 2" xfId="2267"/>
    <cellStyle name="强调文字颜色 5 3 2 2" xfId="2268"/>
    <cellStyle name="强调文字颜色 5 3 2 2 2" xfId="2269"/>
    <cellStyle name="强调文字颜色 5 3 2 2 2 2" xfId="4833"/>
    <cellStyle name="强调文字颜色 5 3 2 2 3" xfId="4832"/>
    <cellStyle name="强调文字颜色 5 3 2 3" xfId="2270"/>
    <cellStyle name="强调文字颜色 5 3 2 3 2" xfId="4834"/>
    <cellStyle name="强调文字颜色 5 3 2 4" xfId="4831"/>
    <cellStyle name="强调文字颜色 5 3 3" xfId="879"/>
    <cellStyle name="强调文字颜色 5 3 3 2" xfId="2271"/>
    <cellStyle name="强调文字颜色 5 3 3 2 2" xfId="4836"/>
    <cellStyle name="强调文字颜色 5 3 3 3" xfId="4835"/>
    <cellStyle name="强调文字颜色 5 3 4" xfId="2272"/>
    <cellStyle name="强调文字颜色 5 3 4 2" xfId="4837"/>
    <cellStyle name="强调文字颜色 5 3 5" xfId="2763"/>
    <cellStyle name="强调文字颜色 5 4" xfId="2273"/>
    <cellStyle name="强调文字颜色 5 4 2" xfId="1917"/>
    <cellStyle name="强调文字颜色 5 4 2 2" xfId="2274"/>
    <cellStyle name="强调文字颜色 5 4 2 2 2" xfId="4840"/>
    <cellStyle name="强调文字颜色 5 4 2 3" xfId="4839"/>
    <cellStyle name="强调文字颜色 5 4 3" xfId="1919"/>
    <cellStyle name="强调文字颜色 5 4 3 2" xfId="4841"/>
    <cellStyle name="强调文字颜色 5 4 4" xfId="4838"/>
    <cellStyle name="强调文字颜色 5 5" xfId="2275"/>
    <cellStyle name="强调文字颜色 5 5 2" xfId="2276"/>
    <cellStyle name="强调文字颜色 5 5 2 2" xfId="2278"/>
    <cellStyle name="强调文字颜色 5 5 2 2 2" xfId="4844"/>
    <cellStyle name="强调文字颜色 5 5 2 3" xfId="4843"/>
    <cellStyle name="强调文字颜色 5 5 3" xfId="2279"/>
    <cellStyle name="强调文字颜色 5 5 3 2" xfId="4845"/>
    <cellStyle name="强调文字颜色 5 5 4" xfId="4842"/>
    <cellStyle name="强调文字颜色 5 6" xfId="2280"/>
    <cellStyle name="强调文字颜色 5 6 2" xfId="2281"/>
    <cellStyle name="强调文字颜色 5 6 2 2" xfId="4847"/>
    <cellStyle name="强调文字颜色 5 6 3" xfId="4846"/>
    <cellStyle name="强调文字颜色 5 7" xfId="2282"/>
    <cellStyle name="强调文字颜色 5 7 2" xfId="4848"/>
    <cellStyle name="强调文字颜色 5 8" xfId="2757"/>
    <cellStyle name="强调文字颜色 5 9" xfId="4821"/>
    <cellStyle name="强调文字颜色 6" xfId="1182"/>
    <cellStyle name="强调文字颜色 6 2" xfId="2283"/>
    <cellStyle name="强调文字颜色 6 2 2" xfId="2284"/>
    <cellStyle name="强调文字颜色 6 2 2 2" xfId="2285"/>
    <cellStyle name="强调文字颜色 6 2 2 2 2" xfId="2286"/>
    <cellStyle name="强调文字颜色 6 2 2 2 2 2" xfId="4851"/>
    <cellStyle name="强调文字颜色 6 2 2 2 3" xfId="2767"/>
    <cellStyle name="强调文字颜色 6 2 2 3" xfId="2287"/>
    <cellStyle name="强调文字颜色 6 2 2 3 2" xfId="2768"/>
    <cellStyle name="强调文字颜色 6 2 2 4" xfId="2766"/>
    <cellStyle name="强调文字颜色 6 2 3" xfId="2288"/>
    <cellStyle name="强调文字颜色 6 2 3 2" xfId="2289"/>
    <cellStyle name="强调文字颜色 6 2 3 2 2" xfId="2290"/>
    <cellStyle name="强调文字颜色 6 2 3 2 2 2" xfId="4854"/>
    <cellStyle name="强调文字颜色 6 2 3 2 3" xfId="4853"/>
    <cellStyle name="强调文字颜色 6 2 3 3" xfId="2291"/>
    <cellStyle name="强调文字颜色 6 2 3 3 2" xfId="4855"/>
    <cellStyle name="强调文字颜色 6 2 3 4" xfId="2769"/>
    <cellStyle name="强调文字颜色 6 2 3 5" xfId="4852"/>
    <cellStyle name="强调文字颜色 6 2 4" xfId="2292"/>
    <cellStyle name="强调文字颜色 6 2 4 2" xfId="2293"/>
    <cellStyle name="强调文字颜色 6 2 4 2 2" xfId="4857"/>
    <cellStyle name="强调文字颜色 6 2 4 3" xfId="4856"/>
    <cellStyle name="强调文字颜色 6 2 5" xfId="2294"/>
    <cellStyle name="强调文字颜色 6 2 5 2" xfId="4858"/>
    <cellStyle name="强调文字颜色 6 2 6" xfId="2765"/>
    <cellStyle name="强调文字颜色 6 2 7" xfId="4850"/>
    <cellStyle name="强调文字颜色 6 3" xfId="2295"/>
    <cellStyle name="强调文字颜色 6 3 2" xfId="2296"/>
    <cellStyle name="强调文字颜色 6 3 2 2" xfId="2297"/>
    <cellStyle name="强调文字颜色 6 3 2 2 2" xfId="2298"/>
    <cellStyle name="强调文字颜色 6 3 2 2 2 2" xfId="4861"/>
    <cellStyle name="强调文字颜色 6 3 2 2 3" xfId="4860"/>
    <cellStyle name="强调文字颜色 6 3 2 3" xfId="2299"/>
    <cellStyle name="强调文字颜色 6 3 2 3 2" xfId="4862"/>
    <cellStyle name="强调文字颜色 6 3 2 4" xfId="4859"/>
    <cellStyle name="强调文字颜色 6 3 3" xfId="884"/>
    <cellStyle name="强调文字颜色 6 3 3 2" xfId="2300"/>
    <cellStyle name="强调文字颜色 6 3 3 2 2" xfId="4864"/>
    <cellStyle name="强调文字颜色 6 3 3 3" xfId="4863"/>
    <cellStyle name="强调文字颜色 6 3 4" xfId="2301"/>
    <cellStyle name="强调文字颜色 6 3 4 2" xfId="4865"/>
    <cellStyle name="强调文字颜色 6 3 5" xfId="2770"/>
    <cellStyle name="强调文字颜色 6 4" xfId="2302"/>
    <cellStyle name="强调文字颜色 6 4 2" xfId="2303"/>
    <cellStyle name="强调文字颜色 6 4 2 2" xfId="2304"/>
    <cellStyle name="强调文字颜色 6 4 2 2 2" xfId="4868"/>
    <cellStyle name="强调文字颜色 6 4 2 3" xfId="4867"/>
    <cellStyle name="强调文字颜色 6 4 3" xfId="2305"/>
    <cellStyle name="强调文字颜色 6 4 3 2" xfId="4869"/>
    <cellStyle name="强调文字颜色 6 4 4" xfId="4866"/>
    <cellStyle name="强调文字颜色 6 5" xfId="2306"/>
    <cellStyle name="强调文字颜色 6 5 2" xfId="2307"/>
    <cellStyle name="强调文字颜色 6 5 2 2" xfId="1488"/>
    <cellStyle name="强调文字颜色 6 5 2 2 2" xfId="4872"/>
    <cellStyle name="强调文字颜色 6 5 2 3" xfId="4871"/>
    <cellStyle name="强调文字颜色 6 5 3" xfId="2308"/>
    <cellStyle name="强调文字颜色 6 5 3 2" xfId="4873"/>
    <cellStyle name="强调文字颜色 6 5 4" xfId="4870"/>
    <cellStyle name="强调文字颜色 6 6" xfId="2309"/>
    <cellStyle name="强调文字颜色 6 6 2" xfId="2310"/>
    <cellStyle name="强调文字颜色 6 6 2 2" xfId="4875"/>
    <cellStyle name="强调文字颜色 6 6 3" xfId="4874"/>
    <cellStyle name="强调文字颜色 6 7" xfId="2311"/>
    <cellStyle name="强调文字颜色 6 7 2" xfId="4876"/>
    <cellStyle name="强调文字颜色 6 8" xfId="2764"/>
    <cellStyle name="强调文字颜色 6 9" xfId="4849"/>
    <cellStyle name="适中" xfId="2312"/>
    <cellStyle name="适中 2" xfId="1114"/>
    <cellStyle name="适中 2 2" xfId="2313"/>
    <cellStyle name="适中 2 2 2" xfId="1545"/>
    <cellStyle name="适中 2 2 2 2" xfId="2314"/>
    <cellStyle name="适中 2 2 2 2 2" xfId="4877"/>
    <cellStyle name="适中 2 2 2 3" xfId="2774"/>
    <cellStyle name="适中 2 2 3" xfId="2315"/>
    <cellStyle name="适中 2 2 3 2" xfId="2775"/>
    <cellStyle name="适中 2 2 4" xfId="2773"/>
    <cellStyle name="适中 2 3" xfId="2316"/>
    <cellStyle name="适中 2 3 2" xfId="2317"/>
    <cellStyle name="适中 2 3 2 2" xfId="4878"/>
    <cellStyle name="适中 2 3 3" xfId="2776"/>
    <cellStyle name="适中 2 4" xfId="674"/>
    <cellStyle name="适中 2 4 2" xfId="4879"/>
    <cellStyle name="适中 2 5" xfId="2772"/>
    <cellStyle name="适中 3" xfId="2318"/>
    <cellStyle name="适中 3 2" xfId="2319"/>
    <cellStyle name="适中 3 2 2" xfId="2320"/>
    <cellStyle name="适中 3 2 2 2" xfId="2321"/>
    <cellStyle name="适中 3 2 2 2 2" xfId="4882"/>
    <cellStyle name="适中 3 2 2 3" xfId="4881"/>
    <cellStyle name="适中 3 2 3" xfId="2322"/>
    <cellStyle name="适中 3 2 3 2" xfId="4883"/>
    <cellStyle name="适中 3 2 4" xfId="4880"/>
    <cellStyle name="适中 3 3" xfId="2323"/>
    <cellStyle name="适中 3 3 2" xfId="2324"/>
    <cellStyle name="适中 3 3 2 2" xfId="4885"/>
    <cellStyle name="适中 3 3 3" xfId="4884"/>
    <cellStyle name="适中 3 4" xfId="678"/>
    <cellStyle name="适中 3 4 2" xfId="4886"/>
    <cellStyle name="适中 3 5" xfId="2777"/>
    <cellStyle name="适中 4" xfId="2325"/>
    <cellStyle name="适中 4 2" xfId="2326"/>
    <cellStyle name="适中 4 2 2" xfId="2327"/>
    <cellStyle name="适中 4 2 2 2" xfId="4889"/>
    <cellStyle name="适中 4 2 3" xfId="4888"/>
    <cellStyle name="适中 4 3" xfId="2328"/>
    <cellStyle name="适中 4 3 2" xfId="4890"/>
    <cellStyle name="适中 4 4" xfId="4887"/>
    <cellStyle name="适中 5" xfId="2329"/>
    <cellStyle name="适中 5 2" xfId="2330"/>
    <cellStyle name="适中 5 2 2" xfId="2331"/>
    <cellStyle name="适中 5 2 2 2" xfId="4893"/>
    <cellStyle name="适中 5 2 3" xfId="4892"/>
    <cellStyle name="适中 5 3" xfId="2332"/>
    <cellStyle name="适中 5 3 2" xfId="4894"/>
    <cellStyle name="适中 5 4" xfId="4891"/>
    <cellStyle name="适中 6" xfId="2333"/>
    <cellStyle name="适中 6 2" xfId="2334"/>
    <cellStyle name="适中 6 2 2" xfId="4896"/>
    <cellStyle name="适中 6 3" xfId="4895"/>
    <cellStyle name="适中 7" xfId="2335"/>
    <cellStyle name="适中 7 2" xfId="4897"/>
    <cellStyle name="适中 8" xfId="2771"/>
    <cellStyle name="输出" xfId="85"/>
    <cellStyle name="输出 2" xfId="563"/>
    <cellStyle name="输出 2 2" xfId="2336"/>
    <cellStyle name="输出 2 2 2" xfId="1650"/>
    <cellStyle name="输出 2 2 2 2" xfId="1652"/>
    <cellStyle name="输出 2 2 2 2 2" xfId="4900"/>
    <cellStyle name="输出 2 2 2 3" xfId="2781"/>
    <cellStyle name="输出 2 2 3" xfId="1655"/>
    <cellStyle name="输出 2 2 3 2" xfId="2782"/>
    <cellStyle name="输出 2 2 4" xfId="2780"/>
    <cellStyle name="输出 2 3" xfId="2337"/>
    <cellStyle name="输出 2 3 2" xfId="1661"/>
    <cellStyle name="输出 2 3 2 2" xfId="2338"/>
    <cellStyle name="输出 2 3 2 2 2" xfId="4903"/>
    <cellStyle name="输出 2 3 2 3" xfId="4902"/>
    <cellStyle name="输出 2 3 3" xfId="1663"/>
    <cellStyle name="输出 2 3 3 2" xfId="4904"/>
    <cellStyle name="输出 2 3 4" xfId="2783"/>
    <cellStyle name="输出 2 3 5" xfId="4901"/>
    <cellStyle name="输出 2 4" xfId="2339"/>
    <cellStyle name="输出 2 4 2" xfId="1667"/>
    <cellStyle name="输出 2 4 2 2" xfId="4906"/>
    <cellStyle name="输出 2 4 3" xfId="4905"/>
    <cellStyle name="输出 2 5" xfId="1864"/>
    <cellStyle name="输出 2 5 2" xfId="4907"/>
    <cellStyle name="输出 2 6" xfId="2779"/>
    <cellStyle name="输出 2 7" xfId="4899"/>
    <cellStyle name="输出 3" xfId="2340"/>
    <cellStyle name="输出 3 2" xfId="2341"/>
    <cellStyle name="输出 3 2 2" xfId="2083"/>
    <cellStyle name="输出 3 2 2 2" xfId="2342"/>
    <cellStyle name="输出 3 2 2 2 2" xfId="4910"/>
    <cellStyle name="输出 3 2 2 3" xfId="4909"/>
    <cellStyle name="输出 3 2 3" xfId="2343"/>
    <cellStyle name="输出 3 2 3 2" xfId="4911"/>
    <cellStyle name="输出 3 2 4" xfId="4908"/>
    <cellStyle name="输出 3 3" xfId="2344"/>
    <cellStyle name="输出 3 3 2" xfId="2345"/>
    <cellStyle name="输出 3 3 2 2" xfId="4913"/>
    <cellStyle name="输出 3 3 3" xfId="4912"/>
    <cellStyle name="输出 3 4" xfId="2346"/>
    <cellStyle name="输出 3 4 2" xfId="4914"/>
    <cellStyle name="输出 3 5" xfId="2784"/>
    <cellStyle name="输出 4" xfId="1310"/>
    <cellStyle name="输出 4 2" xfId="1692"/>
    <cellStyle name="输出 4 2 2" xfId="1696"/>
    <cellStyle name="输出 4 2 2 2" xfId="4917"/>
    <cellStyle name="输出 4 2 3" xfId="4916"/>
    <cellStyle name="输出 4 3" xfId="1730"/>
    <cellStyle name="输出 4 3 2" xfId="4918"/>
    <cellStyle name="输出 4 4" xfId="4915"/>
    <cellStyle name="输出 5" xfId="2209"/>
    <cellStyle name="输出 5 2" xfId="2347"/>
    <cellStyle name="输出 5 2 2" xfId="2348"/>
    <cellStyle name="输出 5 2 2 2" xfId="4921"/>
    <cellStyle name="输出 5 2 3" xfId="4920"/>
    <cellStyle name="输出 5 3" xfId="2349"/>
    <cellStyle name="输出 5 3 2" xfId="4922"/>
    <cellStyle name="输出 5 4" xfId="4919"/>
    <cellStyle name="输出 6" xfId="1418"/>
    <cellStyle name="输出 6 2" xfId="2264"/>
    <cellStyle name="输出 6 2 2" xfId="4924"/>
    <cellStyle name="输出 6 3" xfId="4923"/>
    <cellStyle name="输出 7" xfId="2162"/>
    <cellStyle name="输出 7 2" xfId="4925"/>
    <cellStyle name="输出 8" xfId="2778"/>
    <cellStyle name="输出 9" xfId="4898"/>
    <cellStyle name="输入" xfId="2216"/>
    <cellStyle name="输入 2" xfId="1684"/>
    <cellStyle name="输入 2 2" xfId="2218"/>
    <cellStyle name="输入 2 2 2" xfId="2350"/>
    <cellStyle name="输入 2 2 2 2" xfId="2351"/>
    <cellStyle name="输入 2 2 2 2 2" xfId="4926"/>
    <cellStyle name="输入 2 2 2 3" xfId="2788"/>
    <cellStyle name="输入 2 2 3" xfId="2352"/>
    <cellStyle name="输入 2 2 3 2" xfId="2789"/>
    <cellStyle name="输入 2 2 4" xfId="2787"/>
    <cellStyle name="输入 2 3" xfId="2353"/>
    <cellStyle name="输入 2 3 2" xfId="2354"/>
    <cellStyle name="输入 2 3 2 2" xfId="4927"/>
    <cellStyle name="输入 2 3 3" xfId="2790"/>
    <cellStyle name="输入 2 4" xfId="2355"/>
    <cellStyle name="输入 2 4 2" xfId="4928"/>
    <cellStyle name="输入 2 5" xfId="2786"/>
    <cellStyle name="输入 3" xfId="534"/>
    <cellStyle name="输入 3 2" xfId="2356"/>
    <cellStyle name="输入 3 2 2" xfId="2357"/>
    <cellStyle name="输入 3 2 2 2" xfId="2358"/>
    <cellStyle name="输入 3 2 2 2 2" xfId="4931"/>
    <cellStyle name="输入 3 2 2 3" xfId="4930"/>
    <cellStyle name="输入 3 2 3" xfId="2359"/>
    <cellStyle name="输入 3 2 3 2" xfId="4932"/>
    <cellStyle name="输入 3 2 4" xfId="4929"/>
    <cellStyle name="输入 3 3" xfId="2190"/>
    <cellStyle name="输入 3 3 2" xfId="2360"/>
    <cellStyle name="输入 3 3 2 2" xfId="4934"/>
    <cellStyle name="输入 3 3 3" xfId="4933"/>
    <cellStyle name="输入 3 4" xfId="2277"/>
    <cellStyle name="输入 3 4 2" xfId="4935"/>
    <cellStyle name="输入 3 5" xfId="2791"/>
    <cellStyle name="输入 4" xfId="537"/>
    <cellStyle name="输入 4 2" xfId="2361"/>
    <cellStyle name="输入 4 2 2" xfId="971"/>
    <cellStyle name="输入 4 2 2 2" xfId="4938"/>
    <cellStyle name="输入 4 2 3" xfId="4937"/>
    <cellStyle name="输入 4 3" xfId="2362"/>
    <cellStyle name="输入 4 3 2" xfId="4939"/>
    <cellStyle name="输入 4 4" xfId="4936"/>
    <cellStyle name="输入 5" xfId="402"/>
    <cellStyle name="输入 5 2" xfId="2363"/>
    <cellStyle name="输入 5 2 2" xfId="1014"/>
    <cellStyle name="输入 5 2 2 2" xfId="4942"/>
    <cellStyle name="输入 5 2 3" xfId="4941"/>
    <cellStyle name="输入 5 3" xfId="2364"/>
    <cellStyle name="输入 5 3 2" xfId="4943"/>
    <cellStyle name="输入 5 4" xfId="4940"/>
    <cellStyle name="输入 6" xfId="407"/>
    <cellStyle name="输入 6 2" xfId="1006"/>
    <cellStyle name="输入 6 2 2" xfId="4945"/>
    <cellStyle name="输入 6 3" xfId="4944"/>
    <cellStyle name="输入 7" xfId="411"/>
    <cellStyle name="输入 7 2" xfId="4946"/>
    <cellStyle name="输入 8" xfId="2785"/>
    <cellStyle name="数字" xfId="2365"/>
    <cellStyle name="数字 2" xfId="2366"/>
    <cellStyle name="数字 2 2" xfId="2367"/>
    <cellStyle name="数字 2 2 2" xfId="2368"/>
    <cellStyle name="数字 2 2 2 2" xfId="929"/>
    <cellStyle name="数字 2 2 3" xfId="2369"/>
    <cellStyle name="数字 2 3" xfId="2370"/>
    <cellStyle name="数字 2 3 2" xfId="2371"/>
    <cellStyle name="数字 2 4" xfId="642"/>
    <cellStyle name="数字 3" xfId="2372"/>
    <cellStyle name="数字 3 2" xfId="2373"/>
    <cellStyle name="数字 3 2 2" xfId="2374"/>
    <cellStyle name="数字 3 3" xfId="2375"/>
    <cellStyle name="数字 4" xfId="2376"/>
    <cellStyle name="数字 4 2" xfId="2377"/>
    <cellStyle name="数字 5" xfId="2378"/>
    <cellStyle name="未定义" xfId="2379"/>
    <cellStyle name="未定义 2" xfId="4947"/>
    <cellStyle name="小数" xfId="2380"/>
    <cellStyle name="小数 2" xfId="2066"/>
    <cellStyle name="小数 2 2" xfId="2068"/>
    <cellStyle name="小数 2 2 2" xfId="1160"/>
    <cellStyle name="小数 2 2 2 2" xfId="1164"/>
    <cellStyle name="小数 2 2 3" xfId="1166"/>
    <cellStyle name="小数 2 3" xfId="2070"/>
    <cellStyle name="小数 2 3 2" xfId="1172"/>
    <cellStyle name="小数 2 4" xfId="2381"/>
    <cellStyle name="小数 3" xfId="2072"/>
    <cellStyle name="小数 3 2" xfId="2074"/>
    <cellStyle name="小数 3 2 2" xfId="2076"/>
    <cellStyle name="小数 3 3" xfId="2078"/>
    <cellStyle name="小数 4" xfId="1675"/>
    <cellStyle name="小数 4 2" xfId="2080"/>
    <cellStyle name="小数 5" xfId="2082"/>
    <cellStyle name="样式 1" xfId="2382"/>
    <cellStyle name="样式 1 2" xfId="2792"/>
    <cellStyle name="着色 1" xfId="2713"/>
    <cellStyle name="着色 1 2" xfId="2812"/>
    <cellStyle name="着色 2" xfId="2711"/>
    <cellStyle name="着色 2 2" xfId="2814"/>
    <cellStyle name="着色 3" xfId="2563"/>
    <cellStyle name="着色 3 2" xfId="2829"/>
    <cellStyle name="着色 4" xfId="2562"/>
    <cellStyle name="着色 4 2" xfId="2830"/>
    <cellStyle name="着色 5" xfId="2564"/>
    <cellStyle name="着色 5 2" xfId="2828"/>
    <cellStyle name="着色 6" xfId="2561"/>
    <cellStyle name="着色 6 2" xfId="2831"/>
    <cellStyle name="寘嬫愗傝 [0.00]_Region Orders (2)" xfId="2835"/>
    <cellStyle name="注释" xfId="1019"/>
    <cellStyle name="注释 10" xfId="2832"/>
    <cellStyle name="注释 2" xfId="1021"/>
    <cellStyle name="注释 2 2" xfId="887"/>
    <cellStyle name="注释 2 2 2" xfId="890"/>
    <cellStyle name="注释 2 2 2 2" xfId="2383"/>
    <cellStyle name="注释 2 2 2 2 2" xfId="4950"/>
    <cellStyle name="注释 2 2 2 3" xfId="2796"/>
    <cellStyle name="注释 2 2 2 4" xfId="4949"/>
    <cellStyle name="注释 2 2 3" xfId="2384"/>
    <cellStyle name="注释 2 2 3 2" xfId="2797"/>
    <cellStyle name="注释 2 2 3 3" xfId="4951"/>
    <cellStyle name="注释 2 2 4" xfId="2795"/>
    <cellStyle name="注释 2 2 5" xfId="4948"/>
    <cellStyle name="注释 2 3" xfId="893"/>
    <cellStyle name="注释 2 3 2" xfId="1621"/>
    <cellStyle name="注释 2 3 2 2" xfId="4953"/>
    <cellStyle name="注释 2 3 3" xfId="2798"/>
    <cellStyle name="注释 2 3 4" xfId="4952"/>
    <cellStyle name="注释 2 4" xfId="2385"/>
    <cellStyle name="注释 2 4 2" xfId="2799"/>
    <cellStyle name="注释 2 4 3" xfId="4954"/>
    <cellStyle name="注释 2 5" xfId="2794"/>
    <cellStyle name="注释 3" xfId="1023"/>
    <cellStyle name="注释 3 2" xfId="951"/>
    <cellStyle name="注释 3 2 2" xfId="955"/>
    <cellStyle name="注释 3 2 2 2" xfId="2386"/>
    <cellStyle name="注释 3 2 2 2 2" xfId="4957"/>
    <cellStyle name="注释 3 2 2 3" xfId="4956"/>
    <cellStyle name="注释 3 2 3" xfId="1524"/>
    <cellStyle name="注释 3 2 3 2" xfId="4958"/>
    <cellStyle name="注释 3 2 4" xfId="4955"/>
    <cellStyle name="注释 3 3" xfId="958"/>
    <cellStyle name="注释 3 3 2" xfId="2387"/>
    <cellStyle name="注释 3 3 2 2" xfId="4960"/>
    <cellStyle name="注释 3 3 3" xfId="4959"/>
    <cellStyle name="注释 3 4" xfId="2388"/>
    <cellStyle name="注释 3 4 2" xfId="4961"/>
    <cellStyle name="注释 3 5" xfId="2800"/>
    <cellStyle name="注释 4" xfId="1025"/>
    <cellStyle name="注释 4 2" xfId="1091"/>
    <cellStyle name="注释 4 2 2" xfId="1532"/>
    <cellStyle name="注释 4 2 2 2" xfId="4964"/>
    <cellStyle name="注释 4 2 3" xfId="4963"/>
    <cellStyle name="注释 4 3" xfId="1535"/>
    <cellStyle name="注释 4 3 2" xfId="4965"/>
    <cellStyle name="注释 4 4" xfId="4962"/>
    <cellStyle name="注释 5" xfId="2389"/>
    <cellStyle name="注释 5 2" xfId="2058"/>
    <cellStyle name="注释 5 2 2" xfId="256"/>
    <cellStyle name="注释 5 2 2 2" xfId="4968"/>
    <cellStyle name="注释 5 2 3" xfId="4967"/>
    <cellStyle name="注释 5 3" xfId="2390"/>
    <cellStyle name="注释 5 3 2" xfId="4969"/>
    <cellStyle name="注释 5 4" xfId="4966"/>
    <cellStyle name="注释 6" xfId="2391"/>
    <cellStyle name="注释 6 2" xfId="2392"/>
    <cellStyle name="注释 6 2 2" xfId="4971"/>
    <cellStyle name="注释 6 3" xfId="4970"/>
    <cellStyle name="注释 7" xfId="704"/>
    <cellStyle name="注释 7 2" xfId="4972"/>
    <cellStyle name="注释 8" xfId="2793"/>
    <cellStyle name="注释 9" xfId="2537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8"/>
  <sheetViews>
    <sheetView tabSelected="1" zoomScale="85" zoomScaleNormal="85" workbookViewId="0">
      <selection sqref="A1:B1"/>
    </sheetView>
  </sheetViews>
  <sheetFormatPr defaultColWidth="9" defaultRowHeight="14.25"/>
  <cols>
    <col min="1" max="1" width="5.5" style="1" customWidth="1"/>
    <col min="2" max="2" width="78.75" style="9" customWidth="1"/>
    <col min="3" max="7" width="9" style="9"/>
    <col min="8" max="8" width="58.625" style="9" customWidth="1"/>
    <col min="9" max="16384" width="9" style="9"/>
  </cols>
  <sheetData>
    <row r="1" spans="1:2" s="5" customFormat="1" ht="45" customHeight="1">
      <c r="A1" s="290" t="s">
        <v>989</v>
      </c>
      <c r="B1" s="290"/>
    </row>
    <row r="2" spans="1:2" s="8" customFormat="1" ht="24" customHeight="1">
      <c r="A2" s="6" t="s">
        <v>156</v>
      </c>
      <c r="B2" s="7" t="s">
        <v>636</v>
      </c>
    </row>
    <row r="3" spans="1:2" s="8" customFormat="1" ht="24" customHeight="1">
      <c r="A3" s="6" t="s">
        <v>157</v>
      </c>
      <c r="B3" s="7" t="s">
        <v>637</v>
      </c>
    </row>
    <row r="4" spans="1:2" s="8" customFormat="1" ht="24" customHeight="1">
      <c r="A4" s="6" t="s">
        <v>554</v>
      </c>
      <c r="B4" s="7" t="s">
        <v>638</v>
      </c>
    </row>
    <row r="5" spans="1:2" s="8" customFormat="1" ht="24" customHeight="1">
      <c r="A5" s="6" t="s">
        <v>555</v>
      </c>
      <c r="B5" s="7" t="s">
        <v>639</v>
      </c>
    </row>
    <row r="6" spans="1:2" s="8" customFormat="1" ht="24" customHeight="1">
      <c r="A6" s="6" t="s">
        <v>556</v>
      </c>
      <c r="B6" s="7" t="s">
        <v>640</v>
      </c>
    </row>
    <row r="7" spans="1:2" s="8" customFormat="1" ht="24" customHeight="1">
      <c r="A7" s="6" t="s">
        <v>557</v>
      </c>
      <c r="B7" s="7" t="s">
        <v>641</v>
      </c>
    </row>
    <row r="8" spans="1:2" s="8" customFormat="1" ht="24" customHeight="1">
      <c r="A8" s="6" t="s">
        <v>558</v>
      </c>
      <c r="B8" s="7" t="s">
        <v>642</v>
      </c>
    </row>
    <row r="9" spans="1:2" s="8" customFormat="1" ht="24" customHeight="1">
      <c r="A9" s="6" t="s">
        <v>559</v>
      </c>
      <c r="B9" s="7" t="s">
        <v>643</v>
      </c>
    </row>
    <row r="10" spans="1:2" s="8" customFormat="1" ht="24" customHeight="1">
      <c r="A10" s="6" t="s">
        <v>560</v>
      </c>
      <c r="B10" s="7" t="s">
        <v>644</v>
      </c>
    </row>
    <row r="11" spans="1:2" s="8" customFormat="1" ht="24" customHeight="1">
      <c r="A11" s="6" t="s">
        <v>561</v>
      </c>
      <c r="B11" s="7" t="s">
        <v>645</v>
      </c>
    </row>
    <row r="12" spans="1:2" s="8" customFormat="1" ht="24" customHeight="1">
      <c r="A12" s="6" t="s">
        <v>562</v>
      </c>
      <c r="B12" s="7" t="s">
        <v>646</v>
      </c>
    </row>
    <row r="13" spans="1:2" s="8" customFormat="1" ht="24" customHeight="1">
      <c r="A13" s="6" t="s">
        <v>563</v>
      </c>
      <c r="B13" s="7" t="s">
        <v>647</v>
      </c>
    </row>
    <row r="14" spans="1:2" s="8" customFormat="1" ht="24" customHeight="1">
      <c r="A14" s="6" t="s">
        <v>564</v>
      </c>
      <c r="B14" s="7" t="s">
        <v>648</v>
      </c>
    </row>
    <row r="15" spans="1:2" s="8" customFormat="1" ht="24" customHeight="1">
      <c r="A15" s="6" t="s">
        <v>565</v>
      </c>
      <c r="B15" s="7" t="s">
        <v>649</v>
      </c>
    </row>
    <row r="16" spans="1:2" s="8" customFormat="1" ht="24" customHeight="1">
      <c r="A16" s="6" t="s">
        <v>566</v>
      </c>
      <c r="B16" s="7" t="s">
        <v>650</v>
      </c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</sheetData>
  <mergeCells count="1">
    <mergeCell ref="A1:B1"/>
  </mergeCells>
  <phoneticPr fontId="73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34"/>
  <sheetViews>
    <sheetView showZeros="0" zoomScaleNormal="100" workbookViewId="0">
      <selection activeCell="A4" sqref="A4:XFD4"/>
    </sheetView>
  </sheetViews>
  <sheetFormatPr defaultRowHeight="14.25"/>
  <cols>
    <col min="1" max="1" width="35.625" style="118" customWidth="1"/>
    <col min="2" max="2" width="11.25" style="118" customWidth="1"/>
    <col min="3" max="3" width="11.25" style="103" customWidth="1"/>
    <col min="4" max="5" width="13.25" style="104" customWidth="1"/>
    <col min="6" max="6" width="13.125" style="118" hidden="1" customWidth="1"/>
    <col min="7" max="254" width="9" style="118"/>
    <col min="255" max="255" width="44.25" style="118" bestFit="1" customWidth="1"/>
    <col min="256" max="257" width="13.25" style="118" bestFit="1" customWidth="1"/>
    <col min="258" max="258" width="10.375" style="118" customWidth="1"/>
    <col min="259" max="259" width="12.125" style="118" customWidth="1"/>
    <col min="260" max="260" width="0" style="118" hidden="1" customWidth="1"/>
    <col min="261" max="510" width="9" style="118"/>
    <col min="511" max="511" width="44.25" style="118" bestFit="1" customWidth="1"/>
    <col min="512" max="513" width="13.25" style="118" bestFit="1" customWidth="1"/>
    <col min="514" max="514" width="10.375" style="118" customWidth="1"/>
    <col min="515" max="515" width="12.125" style="118" customWidth="1"/>
    <col min="516" max="516" width="0" style="118" hidden="1" customWidth="1"/>
    <col min="517" max="766" width="9" style="118"/>
    <col min="767" max="767" width="44.25" style="118" bestFit="1" customWidth="1"/>
    <col min="768" max="769" width="13.25" style="118" bestFit="1" customWidth="1"/>
    <col min="770" max="770" width="10.375" style="118" customWidth="1"/>
    <col min="771" max="771" width="12.125" style="118" customWidth="1"/>
    <col min="772" max="772" width="0" style="118" hidden="1" customWidth="1"/>
    <col min="773" max="1022" width="9" style="118"/>
    <col min="1023" max="1023" width="44.25" style="118" bestFit="1" customWidth="1"/>
    <col min="1024" max="1025" width="13.25" style="118" bestFit="1" customWidth="1"/>
    <col min="1026" max="1026" width="10.375" style="118" customWidth="1"/>
    <col min="1027" max="1027" width="12.125" style="118" customWidth="1"/>
    <col min="1028" max="1028" width="0" style="118" hidden="1" customWidth="1"/>
    <col min="1029" max="1278" width="9" style="118"/>
    <col min="1279" max="1279" width="44.25" style="118" bestFit="1" customWidth="1"/>
    <col min="1280" max="1281" width="13.25" style="118" bestFit="1" customWidth="1"/>
    <col min="1282" max="1282" width="10.375" style="118" customWidth="1"/>
    <col min="1283" max="1283" width="12.125" style="118" customWidth="1"/>
    <col min="1284" max="1284" width="0" style="118" hidden="1" customWidth="1"/>
    <col min="1285" max="1534" width="9" style="118"/>
    <col min="1535" max="1535" width="44.25" style="118" bestFit="1" customWidth="1"/>
    <col min="1536" max="1537" width="13.25" style="118" bestFit="1" customWidth="1"/>
    <col min="1538" max="1538" width="10.375" style="118" customWidth="1"/>
    <col min="1539" max="1539" width="12.125" style="118" customWidth="1"/>
    <col min="1540" max="1540" width="0" style="118" hidden="1" customWidth="1"/>
    <col min="1541" max="1790" width="9" style="118"/>
    <col min="1791" max="1791" width="44.25" style="118" bestFit="1" customWidth="1"/>
    <col min="1792" max="1793" width="13.25" style="118" bestFit="1" customWidth="1"/>
    <col min="1794" max="1794" width="10.375" style="118" customWidth="1"/>
    <col min="1795" max="1795" width="12.125" style="118" customWidth="1"/>
    <col min="1796" max="1796" width="0" style="118" hidden="1" customWidth="1"/>
    <col min="1797" max="2046" width="9" style="118"/>
    <col min="2047" max="2047" width="44.25" style="118" bestFit="1" customWidth="1"/>
    <col min="2048" max="2049" width="13.25" style="118" bestFit="1" customWidth="1"/>
    <col min="2050" max="2050" width="10.375" style="118" customWidth="1"/>
    <col min="2051" max="2051" width="12.125" style="118" customWidth="1"/>
    <col min="2052" max="2052" width="0" style="118" hidden="1" customWidth="1"/>
    <col min="2053" max="2302" width="9" style="118"/>
    <col min="2303" max="2303" width="44.25" style="118" bestFit="1" customWidth="1"/>
    <col min="2304" max="2305" width="13.25" style="118" bestFit="1" customWidth="1"/>
    <col min="2306" max="2306" width="10.375" style="118" customWidth="1"/>
    <col min="2307" max="2307" width="12.125" style="118" customWidth="1"/>
    <col min="2308" max="2308" width="0" style="118" hidden="1" customWidth="1"/>
    <col min="2309" max="2558" width="9" style="118"/>
    <col min="2559" max="2559" width="44.25" style="118" bestFit="1" customWidth="1"/>
    <col min="2560" max="2561" width="13.25" style="118" bestFit="1" customWidth="1"/>
    <col min="2562" max="2562" width="10.375" style="118" customWidth="1"/>
    <col min="2563" max="2563" width="12.125" style="118" customWidth="1"/>
    <col min="2564" max="2564" width="0" style="118" hidden="1" customWidth="1"/>
    <col min="2565" max="2814" width="9" style="118"/>
    <col min="2815" max="2815" width="44.25" style="118" bestFit="1" customWidth="1"/>
    <col min="2816" max="2817" width="13.25" style="118" bestFit="1" customWidth="1"/>
    <col min="2818" max="2818" width="10.375" style="118" customWidth="1"/>
    <col min="2819" max="2819" width="12.125" style="118" customWidth="1"/>
    <col min="2820" max="2820" width="0" style="118" hidden="1" customWidth="1"/>
    <col min="2821" max="3070" width="9" style="118"/>
    <col min="3071" max="3071" width="44.25" style="118" bestFit="1" customWidth="1"/>
    <col min="3072" max="3073" width="13.25" style="118" bestFit="1" customWidth="1"/>
    <col min="3074" max="3074" width="10.375" style="118" customWidth="1"/>
    <col min="3075" max="3075" width="12.125" style="118" customWidth="1"/>
    <col min="3076" max="3076" width="0" style="118" hidden="1" customWidth="1"/>
    <col min="3077" max="3326" width="9" style="118"/>
    <col min="3327" max="3327" width="44.25" style="118" bestFit="1" customWidth="1"/>
    <col min="3328" max="3329" width="13.25" style="118" bestFit="1" customWidth="1"/>
    <col min="3330" max="3330" width="10.375" style="118" customWidth="1"/>
    <col min="3331" max="3331" width="12.125" style="118" customWidth="1"/>
    <col min="3332" max="3332" width="0" style="118" hidden="1" customWidth="1"/>
    <col min="3333" max="3582" width="9" style="118"/>
    <col min="3583" max="3583" width="44.25" style="118" bestFit="1" customWidth="1"/>
    <col min="3584" max="3585" width="13.25" style="118" bestFit="1" customWidth="1"/>
    <col min="3586" max="3586" width="10.375" style="118" customWidth="1"/>
    <col min="3587" max="3587" width="12.125" style="118" customWidth="1"/>
    <col min="3588" max="3588" width="0" style="118" hidden="1" customWidth="1"/>
    <col min="3589" max="3838" width="9" style="118"/>
    <col min="3839" max="3839" width="44.25" style="118" bestFit="1" customWidth="1"/>
    <col min="3840" max="3841" width="13.25" style="118" bestFit="1" customWidth="1"/>
    <col min="3842" max="3842" width="10.375" style="118" customWidth="1"/>
    <col min="3843" max="3843" width="12.125" style="118" customWidth="1"/>
    <col min="3844" max="3844" width="0" style="118" hidden="1" customWidth="1"/>
    <col min="3845" max="4094" width="9" style="118"/>
    <col min="4095" max="4095" width="44.25" style="118" bestFit="1" customWidth="1"/>
    <col min="4096" max="4097" width="13.25" style="118" bestFit="1" customWidth="1"/>
    <col min="4098" max="4098" width="10.375" style="118" customWidth="1"/>
    <col min="4099" max="4099" width="12.125" style="118" customWidth="1"/>
    <col min="4100" max="4100" width="0" style="118" hidden="1" customWidth="1"/>
    <col min="4101" max="4350" width="9" style="118"/>
    <col min="4351" max="4351" width="44.25" style="118" bestFit="1" customWidth="1"/>
    <col min="4352" max="4353" width="13.25" style="118" bestFit="1" customWidth="1"/>
    <col min="4354" max="4354" width="10.375" style="118" customWidth="1"/>
    <col min="4355" max="4355" width="12.125" style="118" customWidth="1"/>
    <col min="4356" max="4356" width="0" style="118" hidden="1" customWidth="1"/>
    <col min="4357" max="4606" width="9" style="118"/>
    <col min="4607" max="4607" width="44.25" style="118" bestFit="1" customWidth="1"/>
    <col min="4608" max="4609" width="13.25" style="118" bestFit="1" customWidth="1"/>
    <col min="4610" max="4610" width="10.375" style="118" customWidth="1"/>
    <col min="4611" max="4611" width="12.125" style="118" customWidth="1"/>
    <col min="4612" max="4612" width="0" style="118" hidden="1" customWidth="1"/>
    <col min="4613" max="4862" width="9" style="118"/>
    <col min="4863" max="4863" width="44.25" style="118" bestFit="1" customWidth="1"/>
    <col min="4864" max="4865" width="13.25" style="118" bestFit="1" customWidth="1"/>
    <col min="4866" max="4866" width="10.375" style="118" customWidth="1"/>
    <col min="4867" max="4867" width="12.125" style="118" customWidth="1"/>
    <col min="4868" max="4868" width="0" style="118" hidden="1" customWidth="1"/>
    <col min="4869" max="5118" width="9" style="118"/>
    <col min="5119" max="5119" width="44.25" style="118" bestFit="1" customWidth="1"/>
    <col min="5120" max="5121" width="13.25" style="118" bestFit="1" customWidth="1"/>
    <col min="5122" max="5122" width="10.375" style="118" customWidth="1"/>
    <col min="5123" max="5123" width="12.125" style="118" customWidth="1"/>
    <col min="5124" max="5124" width="0" style="118" hidden="1" customWidth="1"/>
    <col min="5125" max="5374" width="9" style="118"/>
    <col min="5375" max="5375" width="44.25" style="118" bestFit="1" customWidth="1"/>
    <col min="5376" max="5377" width="13.25" style="118" bestFit="1" customWidth="1"/>
    <col min="5378" max="5378" width="10.375" style="118" customWidth="1"/>
    <col min="5379" max="5379" width="12.125" style="118" customWidth="1"/>
    <col min="5380" max="5380" width="0" style="118" hidden="1" customWidth="1"/>
    <col min="5381" max="5630" width="9" style="118"/>
    <col min="5631" max="5631" width="44.25" style="118" bestFit="1" customWidth="1"/>
    <col min="5632" max="5633" width="13.25" style="118" bestFit="1" customWidth="1"/>
    <col min="5634" max="5634" width="10.375" style="118" customWidth="1"/>
    <col min="5635" max="5635" width="12.125" style="118" customWidth="1"/>
    <col min="5636" max="5636" width="0" style="118" hidden="1" customWidth="1"/>
    <col min="5637" max="5886" width="9" style="118"/>
    <col min="5887" max="5887" width="44.25" style="118" bestFit="1" customWidth="1"/>
    <col min="5888" max="5889" width="13.25" style="118" bestFit="1" customWidth="1"/>
    <col min="5890" max="5890" width="10.375" style="118" customWidth="1"/>
    <col min="5891" max="5891" width="12.125" style="118" customWidth="1"/>
    <col min="5892" max="5892" width="0" style="118" hidden="1" customWidth="1"/>
    <col min="5893" max="6142" width="9" style="118"/>
    <col min="6143" max="6143" width="44.25" style="118" bestFit="1" customWidth="1"/>
    <col min="6144" max="6145" width="13.25" style="118" bestFit="1" customWidth="1"/>
    <col min="6146" max="6146" width="10.375" style="118" customWidth="1"/>
    <col min="6147" max="6147" width="12.125" style="118" customWidth="1"/>
    <col min="6148" max="6148" width="0" style="118" hidden="1" customWidth="1"/>
    <col min="6149" max="6398" width="9" style="118"/>
    <col min="6399" max="6399" width="44.25" style="118" bestFit="1" customWidth="1"/>
    <col min="6400" max="6401" width="13.25" style="118" bestFit="1" customWidth="1"/>
    <col min="6402" max="6402" width="10.375" style="118" customWidth="1"/>
    <col min="6403" max="6403" width="12.125" style="118" customWidth="1"/>
    <col min="6404" max="6404" width="0" style="118" hidden="1" customWidth="1"/>
    <col min="6405" max="6654" width="9" style="118"/>
    <col min="6655" max="6655" width="44.25" style="118" bestFit="1" customWidth="1"/>
    <col min="6656" max="6657" width="13.25" style="118" bestFit="1" customWidth="1"/>
    <col min="6658" max="6658" width="10.375" style="118" customWidth="1"/>
    <col min="6659" max="6659" width="12.125" style="118" customWidth="1"/>
    <col min="6660" max="6660" width="0" style="118" hidden="1" customWidth="1"/>
    <col min="6661" max="6910" width="9" style="118"/>
    <col min="6911" max="6911" width="44.25" style="118" bestFit="1" customWidth="1"/>
    <col min="6912" max="6913" width="13.25" style="118" bestFit="1" customWidth="1"/>
    <col min="6914" max="6914" width="10.375" style="118" customWidth="1"/>
    <col min="6915" max="6915" width="12.125" style="118" customWidth="1"/>
    <col min="6916" max="6916" width="0" style="118" hidden="1" customWidth="1"/>
    <col min="6917" max="7166" width="9" style="118"/>
    <col min="7167" max="7167" width="44.25" style="118" bestFit="1" customWidth="1"/>
    <col min="7168" max="7169" width="13.25" style="118" bestFit="1" customWidth="1"/>
    <col min="7170" max="7170" width="10.375" style="118" customWidth="1"/>
    <col min="7171" max="7171" width="12.125" style="118" customWidth="1"/>
    <col min="7172" max="7172" width="0" style="118" hidden="1" customWidth="1"/>
    <col min="7173" max="7422" width="9" style="118"/>
    <col min="7423" max="7423" width="44.25" style="118" bestFit="1" customWidth="1"/>
    <col min="7424" max="7425" width="13.25" style="118" bestFit="1" customWidth="1"/>
    <col min="7426" max="7426" width="10.375" style="118" customWidth="1"/>
    <col min="7427" max="7427" width="12.125" style="118" customWidth="1"/>
    <col min="7428" max="7428" width="0" style="118" hidden="1" customWidth="1"/>
    <col min="7429" max="7678" width="9" style="118"/>
    <col min="7679" max="7679" width="44.25" style="118" bestFit="1" customWidth="1"/>
    <col min="7680" max="7681" width="13.25" style="118" bestFit="1" customWidth="1"/>
    <col min="7682" max="7682" width="10.375" style="118" customWidth="1"/>
    <col min="7683" max="7683" width="12.125" style="118" customWidth="1"/>
    <col min="7684" max="7684" width="0" style="118" hidden="1" customWidth="1"/>
    <col min="7685" max="7934" width="9" style="118"/>
    <col min="7935" max="7935" width="44.25" style="118" bestFit="1" customWidth="1"/>
    <col min="7936" max="7937" width="13.25" style="118" bestFit="1" customWidth="1"/>
    <col min="7938" max="7938" width="10.375" style="118" customWidth="1"/>
    <col min="7939" max="7939" width="12.125" style="118" customWidth="1"/>
    <col min="7940" max="7940" width="0" style="118" hidden="1" customWidth="1"/>
    <col min="7941" max="8190" width="9" style="118"/>
    <col min="8191" max="8191" width="44.25" style="118" bestFit="1" customWidth="1"/>
    <col min="8192" max="8193" width="13.25" style="118" bestFit="1" customWidth="1"/>
    <col min="8194" max="8194" width="10.375" style="118" customWidth="1"/>
    <col min="8195" max="8195" width="12.125" style="118" customWidth="1"/>
    <col min="8196" max="8196" width="0" style="118" hidden="1" customWidth="1"/>
    <col min="8197" max="8446" width="9" style="118"/>
    <col min="8447" max="8447" width="44.25" style="118" bestFit="1" customWidth="1"/>
    <col min="8448" max="8449" width="13.25" style="118" bestFit="1" customWidth="1"/>
    <col min="8450" max="8450" width="10.375" style="118" customWidth="1"/>
    <col min="8451" max="8451" width="12.125" style="118" customWidth="1"/>
    <col min="8452" max="8452" width="0" style="118" hidden="1" customWidth="1"/>
    <col min="8453" max="8702" width="9" style="118"/>
    <col min="8703" max="8703" width="44.25" style="118" bestFit="1" customWidth="1"/>
    <col min="8704" max="8705" width="13.25" style="118" bestFit="1" customWidth="1"/>
    <col min="8706" max="8706" width="10.375" style="118" customWidth="1"/>
    <col min="8707" max="8707" width="12.125" style="118" customWidth="1"/>
    <col min="8708" max="8708" width="0" style="118" hidden="1" customWidth="1"/>
    <col min="8709" max="8958" width="9" style="118"/>
    <col min="8959" max="8959" width="44.25" style="118" bestFit="1" customWidth="1"/>
    <col min="8960" max="8961" width="13.25" style="118" bestFit="1" customWidth="1"/>
    <col min="8962" max="8962" width="10.375" style="118" customWidth="1"/>
    <col min="8963" max="8963" width="12.125" style="118" customWidth="1"/>
    <col min="8964" max="8964" width="0" style="118" hidden="1" customWidth="1"/>
    <col min="8965" max="9214" width="9" style="118"/>
    <col min="9215" max="9215" width="44.25" style="118" bestFit="1" customWidth="1"/>
    <col min="9216" max="9217" width="13.25" style="118" bestFit="1" customWidth="1"/>
    <col min="9218" max="9218" width="10.375" style="118" customWidth="1"/>
    <col min="9219" max="9219" width="12.125" style="118" customWidth="1"/>
    <col min="9220" max="9220" width="0" style="118" hidden="1" customWidth="1"/>
    <col min="9221" max="9470" width="9" style="118"/>
    <col min="9471" max="9471" width="44.25" style="118" bestFit="1" customWidth="1"/>
    <col min="9472" max="9473" width="13.25" style="118" bestFit="1" customWidth="1"/>
    <col min="9474" max="9474" width="10.375" style="118" customWidth="1"/>
    <col min="9475" max="9475" width="12.125" style="118" customWidth="1"/>
    <col min="9476" max="9476" width="0" style="118" hidden="1" customWidth="1"/>
    <col min="9477" max="9726" width="9" style="118"/>
    <col min="9727" max="9727" width="44.25" style="118" bestFit="1" customWidth="1"/>
    <col min="9728" max="9729" width="13.25" style="118" bestFit="1" customWidth="1"/>
    <col min="9730" max="9730" width="10.375" style="118" customWidth="1"/>
    <col min="9731" max="9731" width="12.125" style="118" customWidth="1"/>
    <col min="9732" max="9732" width="0" style="118" hidden="1" customWidth="1"/>
    <col min="9733" max="9982" width="9" style="118"/>
    <col min="9983" max="9983" width="44.25" style="118" bestFit="1" customWidth="1"/>
    <col min="9984" max="9985" width="13.25" style="118" bestFit="1" customWidth="1"/>
    <col min="9986" max="9986" width="10.375" style="118" customWidth="1"/>
    <col min="9987" max="9987" width="12.125" style="118" customWidth="1"/>
    <col min="9988" max="9988" width="0" style="118" hidden="1" customWidth="1"/>
    <col min="9989" max="10238" width="9" style="118"/>
    <col min="10239" max="10239" width="44.25" style="118" bestFit="1" customWidth="1"/>
    <col min="10240" max="10241" width="13.25" style="118" bestFit="1" customWidth="1"/>
    <col min="10242" max="10242" width="10.375" style="118" customWidth="1"/>
    <col min="10243" max="10243" width="12.125" style="118" customWidth="1"/>
    <col min="10244" max="10244" width="0" style="118" hidden="1" customWidth="1"/>
    <col min="10245" max="10494" width="9" style="118"/>
    <col min="10495" max="10495" width="44.25" style="118" bestFit="1" customWidth="1"/>
    <col min="10496" max="10497" width="13.25" style="118" bestFit="1" customWidth="1"/>
    <col min="10498" max="10498" width="10.375" style="118" customWidth="1"/>
    <col min="10499" max="10499" width="12.125" style="118" customWidth="1"/>
    <col min="10500" max="10500" width="0" style="118" hidden="1" customWidth="1"/>
    <col min="10501" max="10750" width="9" style="118"/>
    <col min="10751" max="10751" width="44.25" style="118" bestFit="1" customWidth="1"/>
    <col min="10752" max="10753" width="13.25" style="118" bestFit="1" customWidth="1"/>
    <col min="10754" max="10754" width="10.375" style="118" customWidth="1"/>
    <col min="10755" max="10755" width="12.125" style="118" customWidth="1"/>
    <col min="10756" max="10756" width="0" style="118" hidden="1" customWidth="1"/>
    <col min="10757" max="11006" width="9" style="118"/>
    <col min="11007" max="11007" width="44.25" style="118" bestFit="1" customWidth="1"/>
    <col min="11008" max="11009" width="13.25" style="118" bestFit="1" customWidth="1"/>
    <col min="11010" max="11010" width="10.375" style="118" customWidth="1"/>
    <col min="11011" max="11011" width="12.125" style="118" customWidth="1"/>
    <col min="11012" max="11012" width="0" style="118" hidden="1" customWidth="1"/>
    <col min="11013" max="11262" width="9" style="118"/>
    <col min="11263" max="11263" width="44.25" style="118" bestFit="1" customWidth="1"/>
    <col min="11264" max="11265" width="13.25" style="118" bestFit="1" customWidth="1"/>
    <col min="11266" max="11266" width="10.375" style="118" customWidth="1"/>
    <col min="11267" max="11267" width="12.125" style="118" customWidth="1"/>
    <col min="11268" max="11268" width="0" style="118" hidden="1" customWidth="1"/>
    <col min="11269" max="11518" width="9" style="118"/>
    <col min="11519" max="11519" width="44.25" style="118" bestFit="1" customWidth="1"/>
    <col min="11520" max="11521" width="13.25" style="118" bestFit="1" customWidth="1"/>
    <col min="11522" max="11522" width="10.375" style="118" customWidth="1"/>
    <col min="11523" max="11523" width="12.125" style="118" customWidth="1"/>
    <col min="11524" max="11524" width="0" style="118" hidden="1" customWidth="1"/>
    <col min="11525" max="11774" width="9" style="118"/>
    <col min="11775" max="11775" width="44.25" style="118" bestFit="1" customWidth="1"/>
    <col min="11776" max="11777" width="13.25" style="118" bestFit="1" customWidth="1"/>
    <col min="11778" max="11778" width="10.375" style="118" customWidth="1"/>
    <col min="11779" max="11779" width="12.125" style="118" customWidth="1"/>
    <col min="11780" max="11780" width="0" style="118" hidden="1" customWidth="1"/>
    <col min="11781" max="12030" width="9" style="118"/>
    <col min="12031" max="12031" width="44.25" style="118" bestFit="1" customWidth="1"/>
    <col min="12032" max="12033" width="13.25" style="118" bestFit="1" customWidth="1"/>
    <col min="12034" max="12034" width="10.375" style="118" customWidth="1"/>
    <col min="12035" max="12035" width="12.125" style="118" customWidth="1"/>
    <col min="12036" max="12036" width="0" style="118" hidden="1" customWidth="1"/>
    <col min="12037" max="12286" width="9" style="118"/>
    <col min="12287" max="12287" width="44.25" style="118" bestFit="1" customWidth="1"/>
    <col min="12288" max="12289" width="13.25" style="118" bestFit="1" customWidth="1"/>
    <col min="12290" max="12290" width="10.375" style="118" customWidth="1"/>
    <col min="12291" max="12291" width="12.125" style="118" customWidth="1"/>
    <col min="12292" max="12292" width="0" style="118" hidden="1" customWidth="1"/>
    <col min="12293" max="12542" width="9" style="118"/>
    <col min="12543" max="12543" width="44.25" style="118" bestFit="1" customWidth="1"/>
    <col min="12544" max="12545" width="13.25" style="118" bestFit="1" customWidth="1"/>
    <col min="12546" max="12546" width="10.375" style="118" customWidth="1"/>
    <col min="12547" max="12547" width="12.125" style="118" customWidth="1"/>
    <col min="12548" max="12548" width="0" style="118" hidden="1" customWidth="1"/>
    <col min="12549" max="12798" width="9" style="118"/>
    <col min="12799" max="12799" width="44.25" style="118" bestFit="1" customWidth="1"/>
    <col min="12800" max="12801" width="13.25" style="118" bestFit="1" customWidth="1"/>
    <col min="12802" max="12802" width="10.375" style="118" customWidth="1"/>
    <col min="12803" max="12803" width="12.125" style="118" customWidth="1"/>
    <col min="12804" max="12804" width="0" style="118" hidden="1" customWidth="1"/>
    <col min="12805" max="13054" width="9" style="118"/>
    <col min="13055" max="13055" width="44.25" style="118" bestFit="1" customWidth="1"/>
    <col min="13056" max="13057" width="13.25" style="118" bestFit="1" customWidth="1"/>
    <col min="13058" max="13058" width="10.375" style="118" customWidth="1"/>
    <col min="13059" max="13059" width="12.125" style="118" customWidth="1"/>
    <col min="13060" max="13060" width="0" style="118" hidden="1" customWidth="1"/>
    <col min="13061" max="13310" width="9" style="118"/>
    <col min="13311" max="13311" width="44.25" style="118" bestFit="1" customWidth="1"/>
    <col min="13312" max="13313" width="13.25" style="118" bestFit="1" customWidth="1"/>
    <col min="13314" max="13314" width="10.375" style="118" customWidth="1"/>
    <col min="13315" max="13315" width="12.125" style="118" customWidth="1"/>
    <col min="13316" max="13316" width="0" style="118" hidden="1" customWidth="1"/>
    <col min="13317" max="13566" width="9" style="118"/>
    <col min="13567" max="13567" width="44.25" style="118" bestFit="1" customWidth="1"/>
    <col min="13568" max="13569" width="13.25" style="118" bestFit="1" customWidth="1"/>
    <col min="13570" max="13570" width="10.375" style="118" customWidth="1"/>
    <col min="13571" max="13571" width="12.125" style="118" customWidth="1"/>
    <col min="13572" max="13572" width="0" style="118" hidden="1" customWidth="1"/>
    <col min="13573" max="13822" width="9" style="118"/>
    <col min="13823" max="13823" width="44.25" style="118" bestFit="1" customWidth="1"/>
    <col min="13824" max="13825" width="13.25" style="118" bestFit="1" customWidth="1"/>
    <col min="13826" max="13826" width="10.375" style="118" customWidth="1"/>
    <col min="13827" max="13827" width="12.125" style="118" customWidth="1"/>
    <col min="13828" max="13828" width="0" style="118" hidden="1" customWidth="1"/>
    <col min="13829" max="14078" width="9" style="118"/>
    <col min="14079" max="14079" width="44.25" style="118" bestFit="1" customWidth="1"/>
    <col min="14080" max="14081" width="13.25" style="118" bestFit="1" customWidth="1"/>
    <col min="14082" max="14082" width="10.375" style="118" customWidth="1"/>
    <col min="14083" max="14083" width="12.125" style="118" customWidth="1"/>
    <col min="14084" max="14084" width="0" style="118" hidden="1" customWidth="1"/>
    <col min="14085" max="14334" width="9" style="118"/>
    <col min="14335" max="14335" width="44.25" style="118" bestFit="1" customWidth="1"/>
    <col min="14336" max="14337" width="13.25" style="118" bestFit="1" customWidth="1"/>
    <col min="14338" max="14338" width="10.375" style="118" customWidth="1"/>
    <col min="14339" max="14339" width="12.125" style="118" customWidth="1"/>
    <col min="14340" max="14340" width="0" style="118" hidden="1" customWidth="1"/>
    <col min="14341" max="14590" width="9" style="118"/>
    <col min="14591" max="14591" width="44.25" style="118" bestFit="1" customWidth="1"/>
    <col min="14592" max="14593" width="13.25" style="118" bestFit="1" customWidth="1"/>
    <col min="14594" max="14594" width="10.375" style="118" customWidth="1"/>
    <col min="14595" max="14595" width="12.125" style="118" customWidth="1"/>
    <col min="14596" max="14596" width="0" style="118" hidden="1" customWidth="1"/>
    <col min="14597" max="14846" width="9" style="118"/>
    <col min="14847" max="14847" width="44.25" style="118" bestFit="1" customWidth="1"/>
    <col min="14848" max="14849" width="13.25" style="118" bestFit="1" customWidth="1"/>
    <col min="14850" max="14850" width="10.375" style="118" customWidth="1"/>
    <col min="14851" max="14851" width="12.125" style="118" customWidth="1"/>
    <col min="14852" max="14852" width="0" style="118" hidden="1" customWidth="1"/>
    <col min="14853" max="15102" width="9" style="118"/>
    <col min="15103" max="15103" width="44.25" style="118" bestFit="1" customWidth="1"/>
    <col min="15104" max="15105" width="13.25" style="118" bestFit="1" customWidth="1"/>
    <col min="15106" max="15106" width="10.375" style="118" customWidth="1"/>
    <col min="15107" max="15107" width="12.125" style="118" customWidth="1"/>
    <col min="15108" max="15108" width="0" style="118" hidden="1" customWidth="1"/>
    <col min="15109" max="15358" width="9" style="118"/>
    <col min="15359" max="15359" width="44.25" style="118" bestFit="1" customWidth="1"/>
    <col min="15360" max="15361" width="13.25" style="118" bestFit="1" customWidth="1"/>
    <col min="15362" max="15362" width="10.375" style="118" customWidth="1"/>
    <col min="15363" max="15363" width="12.125" style="118" customWidth="1"/>
    <col min="15364" max="15364" width="0" style="118" hidden="1" customWidth="1"/>
    <col min="15365" max="15614" width="9" style="118"/>
    <col min="15615" max="15615" width="44.25" style="118" bestFit="1" customWidth="1"/>
    <col min="15616" max="15617" width="13.25" style="118" bestFit="1" customWidth="1"/>
    <col min="15618" max="15618" width="10.375" style="118" customWidth="1"/>
    <col min="15619" max="15619" width="12.125" style="118" customWidth="1"/>
    <col min="15620" max="15620" width="0" style="118" hidden="1" customWidth="1"/>
    <col min="15621" max="15870" width="9" style="118"/>
    <col min="15871" max="15871" width="44.25" style="118" bestFit="1" customWidth="1"/>
    <col min="15872" max="15873" width="13.25" style="118" bestFit="1" customWidth="1"/>
    <col min="15874" max="15874" width="10.375" style="118" customWidth="1"/>
    <col min="15875" max="15875" width="12.125" style="118" customWidth="1"/>
    <col min="15876" max="15876" width="0" style="118" hidden="1" customWidth="1"/>
    <col min="15877" max="16126" width="9" style="118"/>
    <col min="16127" max="16127" width="44.25" style="118" bestFit="1" customWidth="1"/>
    <col min="16128" max="16129" width="13.25" style="118" bestFit="1" customWidth="1"/>
    <col min="16130" max="16130" width="10.375" style="118" customWidth="1"/>
    <col min="16131" max="16131" width="12.125" style="118" customWidth="1"/>
    <col min="16132" max="16132" width="0" style="118" hidden="1" customWidth="1"/>
    <col min="16133" max="16383" width="9" style="118"/>
    <col min="16384" max="16384" width="9" style="118" customWidth="1"/>
  </cols>
  <sheetData>
    <row r="1" spans="1:6" ht="16.5" customHeight="1">
      <c r="A1" s="118" t="s">
        <v>77</v>
      </c>
    </row>
    <row r="2" spans="1:6" s="123" customFormat="1" ht="30" customHeight="1">
      <c r="A2" s="305" t="s">
        <v>785</v>
      </c>
      <c r="B2" s="305"/>
      <c r="C2" s="305"/>
      <c r="D2" s="305"/>
      <c r="E2" s="305"/>
    </row>
    <row r="3" spans="1:6" ht="16.5" customHeight="1">
      <c r="E3" s="119" t="s">
        <v>78</v>
      </c>
    </row>
    <row r="4" spans="1:6" ht="30" customHeight="1">
      <c r="A4" s="46" t="s">
        <v>59</v>
      </c>
      <c r="B4" s="47" t="s">
        <v>79</v>
      </c>
      <c r="C4" s="48" t="s">
        <v>48</v>
      </c>
      <c r="D4" s="57" t="s">
        <v>786</v>
      </c>
      <c r="E4" s="57" t="s">
        <v>80</v>
      </c>
      <c r="F4" s="120" t="s">
        <v>505</v>
      </c>
    </row>
    <row r="5" spans="1:6" s="112" customFormat="1" ht="16.5" customHeight="1">
      <c r="A5" s="105" t="s">
        <v>158</v>
      </c>
      <c r="B5" s="106">
        <f>SUM(B6)</f>
        <v>1130</v>
      </c>
      <c r="C5" s="106">
        <f>SUM(C6)</f>
        <v>1130</v>
      </c>
      <c r="D5" s="102">
        <f>C5/B5*100</f>
        <v>100</v>
      </c>
      <c r="E5" s="102">
        <f>C5/F5*100</f>
        <v>64.599999999999994</v>
      </c>
      <c r="F5" s="106">
        <f>SUM(F6)</f>
        <v>1750</v>
      </c>
    </row>
    <row r="6" spans="1:6" s="107" customFormat="1" ht="16.5" customHeight="1">
      <c r="A6" s="108" t="s">
        <v>506</v>
      </c>
      <c r="B6" s="113">
        <f>SUM(B7:B24)</f>
        <v>1130</v>
      </c>
      <c r="C6" s="113">
        <f>SUM(C7:C24)</f>
        <v>1130</v>
      </c>
      <c r="D6" s="114">
        <f t="shared" ref="D6:D34" si="0">C6/B6*100</f>
        <v>100</v>
      </c>
      <c r="E6" s="114">
        <f t="shared" ref="E6:E34" si="1">C6/F6*100</f>
        <v>64.599999999999994</v>
      </c>
      <c r="F6" s="113">
        <f>SUM(F7:F24)</f>
        <v>1750</v>
      </c>
    </row>
    <row r="7" spans="1:6" s="103" customFormat="1" ht="16.5" customHeight="1">
      <c r="A7" s="109" t="s">
        <v>486</v>
      </c>
      <c r="B7" s="26"/>
      <c r="C7" s="26"/>
      <c r="D7" s="114"/>
      <c r="E7" s="114"/>
      <c r="F7" s="26"/>
    </row>
    <row r="8" spans="1:6" s="103" customFormat="1" ht="16.5" customHeight="1">
      <c r="A8" s="110" t="s">
        <v>487</v>
      </c>
      <c r="B8" s="26"/>
      <c r="C8" s="26"/>
      <c r="D8" s="114"/>
      <c r="E8" s="114"/>
      <c r="F8" s="26"/>
    </row>
    <row r="9" spans="1:6" s="103" customFormat="1" ht="16.5" customHeight="1">
      <c r="A9" s="110" t="s">
        <v>488</v>
      </c>
      <c r="B9" s="26"/>
      <c r="C9" s="26"/>
      <c r="D9" s="114"/>
      <c r="E9" s="114"/>
      <c r="F9" s="26"/>
    </row>
    <row r="10" spans="1:6" s="103" customFormat="1" ht="17.25" customHeight="1">
      <c r="A10" s="110" t="s">
        <v>489</v>
      </c>
      <c r="B10" s="26"/>
      <c r="C10" s="26"/>
      <c r="D10" s="114"/>
      <c r="E10" s="114"/>
      <c r="F10" s="26"/>
    </row>
    <row r="11" spans="1:6" s="103" customFormat="1" ht="16.5" customHeight="1">
      <c r="A11" s="110" t="s">
        <v>490</v>
      </c>
      <c r="B11" s="26"/>
      <c r="C11" s="26"/>
      <c r="D11" s="114"/>
      <c r="E11" s="114"/>
      <c r="F11" s="26"/>
    </row>
    <row r="12" spans="1:6" s="103" customFormat="1" ht="16.5" customHeight="1">
      <c r="A12" s="110" t="s">
        <v>491</v>
      </c>
      <c r="B12" s="26"/>
      <c r="C12" s="26"/>
      <c r="D12" s="114"/>
      <c r="E12" s="114"/>
      <c r="F12" s="26"/>
    </row>
    <row r="13" spans="1:6" s="103" customFormat="1" ht="16.5" customHeight="1">
      <c r="A13" s="110" t="s">
        <v>492</v>
      </c>
      <c r="B13" s="26"/>
      <c r="C13" s="26"/>
      <c r="D13" s="114"/>
      <c r="E13" s="114"/>
      <c r="F13" s="26"/>
    </row>
    <row r="14" spans="1:6" s="103" customFormat="1" ht="16.5" customHeight="1">
      <c r="A14" s="109" t="s">
        <v>493</v>
      </c>
      <c r="B14" s="26"/>
      <c r="C14" s="26"/>
      <c r="D14" s="114"/>
      <c r="E14" s="114"/>
      <c r="F14" s="26"/>
    </row>
    <row r="15" spans="1:6" s="103" customFormat="1" ht="16.5" customHeight="1">
      <c r="A15" s="109" t="s">
        <v>494</v>
      </c>
      <c r="B15" s="26"/>
      <c r="C15" s="26"/>
      <c r="D15" s="114"/>
      <c r="E15" s="114"/>
      <c r="F15" s="26"/>
    </row>
    <row r="16" spans="1:6" s="103" customFormat="1" ht="16.5" customHeight="1">
      <c r="A16" s="109" t="s">
        <v>495</v>
      </c>
      <c r="B16" s="26"/>
      <c r="C16" s="26"/>
      <c r="D16" s="114"/>
      <c r="E16" s="114"/>
      <c r="F16" s="26"/>
    </row>
    <row r="17" spans="1:6" s="103" customFormat="1" ht="16.5" customHeight="1">
      <c r="A17" s="109" t="s">
        <v>496</v>
      </c>
      <c r="B17" s="26"/>
      <c r="C17" s="26"/>
      <c r="D17" s="114"/>
      <c r="E17" s="114"/>
      <c r="F17" s="26"/>
    </row>
    <row r="18" spans="1:6" s="103" customFormat="1" ht="16.5" customHeight="1">
      <c r="A18" s="109" t="s">
        <v>497</v>
      </c>
      <c r="B18" s="26"/>
      <c r="C18" s="26"/>
      <c r="D18" s="114"/>
      <c r="E18" s="114"/>
      <c r="F18" s="26"/>
    </row>
    <row r="19" spans="1:6" s="103" customFormat="1" ht="16.5" customHeight="1">
      <c r="A19" s="109" t="s">
        <v>498</v>
      </c>
      <c r="B19" s="26"/>
      <c r="C19" s="26"/>
      <c r="D19" s="114"/>
      <c r="E19" s="114"/>
      <c r="F19" s="26"/>
    </row>
    <row r="20" spans="1:6" s="103" customFormat="1" ht="16.5" customHeight="1">
      <c r="A20" s="109" t="s">
        <v>499</v>
      </c>
      <c r="B20" s="26"/>
      <c r="C20" s="26"/>
      <c r="D20" s="114"/>
      <c r="E20" s="114"/>
      <c r="F20" s="26"/>
    </row>
    <row r="21" spans="1:6" s="103" customFormat="1" ht="16.5" customHeight="1">
      <c r="A21" s="109" t="s">
        <v>500</v>
      </c>
      <c r="B21" s="26"/>
      <c r="C21" s="26"/>
      <c r="D21" s="114"/>
      <c r="E21" s="114"/>
      <c r="F21" s="26"/>
    </row>
    <row r="22" spans="1:6" s="103" customFormat="1" ht="16.5" customHeight="1">
      <c r="A22" s="109" t="s">
        <v>501</v>
      </c>
      <c r="B22" s="26"/>
      <c r="C22" s="26"/>
      <c r="D22" s="114"/>
      <c r="E22" s="114"/>
      <c r="F22" s="26"/>
    </row>
    <row r="23" spans="1:6" s="103" customFormat="1" ht="30" customHeight="1">
      <c r="A23" s="115" t="s">
        <v>502</v>
      </c>
      <c r="B23" s="26"/>
      <c r="C23" s="26"/>
      <c r="D23" s="114"/>
      <c r="E23" s="114"/>
      <c r="F23" s="26"/>
    </row>
    <row r="24" spans="1:6" s="103" customFormat="1" ht="16.5" customHeight="1">
      <c r="A24" s="109" t="s">
        <v>503</v>
      </c>
      <c r="B24" s="26">
        <v>1130</v>
      </c>
      <c r="C24" s="26">
        <v>1130</v>
      </c>
      <c r="D24" s="114">
        <f t="shared" si="0"/>
        <v>100</v>
      </c>
      <c r="E24" s="114">
        <f t="shared" si="1"/>
        <v>64.599999999999994</v>
      </c>
      <c r="F24" s="26">
        <v>1750</v>
      </c>
    </row>
    <row r="25" spans="1:6" s="122" customFormat="1" ht="16.5" customHeight="1">
      <c r="A25" s="116" t="s">
        <v>169</v>
      </c>
      <c r="B25" s="27">
        <f>SUM(B5)</f>
        <v>1130</v>
      </c>
      <c r="C25" s="27">
        <f>SUM(C5)</f>
        <v>1130</v>
      </c>
      <c r="D25" s="121">
        <f t="shared" si="0"/>
        <v>100</v>
      </c>
      <c r="E25" s="121">
        <f t="shared" si="1"/>
        <v>64.599999999999994</v>
      </c>
      <c r="F25" s="27">
        <f>SUM(F5)</f>
        <v>1750</v>
      </c>
    </row>
    <row r="26" spans="1:6" s="124" customFormat="1" ht="16.5" customHeight="1">
      <c r="A26" s="111" t="s">
        <v>81</v>
      </c>
      <c r="B26" s="25"/>
      <c r="C26" s="25"/>
      <c r="D26" s="102"/>
      <c r="E26" s="102"/>
      <c r="F26" s="25"/>
    </row>
    <row r="27" spans="1:6" s="124" customFormat="1" ht="16.5" customHeight="1">
      <c r="A27" s="111" t="s">
        <v>82</v>
      </c>
      <c r="B27" s="25">
        <f>SUM(B28:B33)</f>
        <v>256594</v>
      </c>
      <c r="C27" s="25">
        <f>SUM(C28:C33)</f>
        <v>189699</v>
      </c>
      <c r="D27" s="102">
        <f t="shared" si="0"/>
        <v>73.900000000000006</v>
      </c>
      <c r="E27" s="102">
        <f t="shared" si="1"/>
        <v>218.9</v>
      </c>
      <c r="F27" s="25">
        <f>SUM(F28:F33)</f>
        <v>86656</v>
      </c>
    </row>
    <row r="28" spans="1:6" ht="16.5" customHeight="1">
      <c r="A28" s="109" t="s">
        <v>507</v>
      </c>
      <c r="B28" s="26">
        <v>240172</v>
      </c>
      <c r="C28" s="26">
        <v>173277</v>
      </c>
      <c r="D28" s="114">
        <f t="shared" si="0"/>
        <v>72.099999999999994</v>
      </c>
      <c r="E28" s="114">
        <f t="shared" si="1"/>
        <v>236.4</v>
      </c>
      <c r="F28" s="26">
        <v>73307</v>
      </c>
    </row>
    <row r="29" spans="1:6" ht="16.5" customHeight="1">
      <c r="A29" s="109" t="s">
        <v>508</v>
      </c>
      <c r="B29" s="26">
        <v>15700</v>
      </c>
      <c r="C29" s="26">
        <v>15700</v>
      </c>
      <c r="D29" s="114">
        <f t="shared" si="0"/>
        <v>100</v>
      </c>
      <c r="E29" s="114">
        <f t="shared" si="1"/>
        <v>261.7</v>
      </c>
      <c r="F29" s="26">
        <v>6000</v>
      </c>
    </row>
    <row r="30" spans="1:6" ht="16.5" customHeight="1">
      <c r="A30" s="109" t="s">
        <v>509</v>
      </c>
      <c r="B30" s="26"/>
      <c r="C30" s="26"/>
      <c r="D30" s="114"/>
      <c r="E30" s="114"/>
      <c r="F30" s="26"/>
    </row>
    <row r="31" spans="1:6" ht="16.5" customHeight="1">
      <c r="A31" s="109" t="s">
        <v>510</v>
      </c>
      <c r="B31" s="26"/>
      <c r="C31" s="26"/>
      <c r="D31" s="114"/>
      <c r="E31" s="114"/>
      <c r="F31" s="26"/>
    </row>
    <row r="32" spans="1:6" ht="16.5" customHeight="1">
      <c r="A32" s="109" t="s">
        <v>511</v>
      </c>
      <c r="B32" s="26">
        <v>722</v>
      </c>
      <c r="C32" s="26">
        <v>722</v>
      </c>
      <c r="D32" s="114">
        <f t="shared" si="0"/>
        <v>100</v>
      </c>
      <c r="E32" s="114">
        <f t="shared" si="1"/>
        <v>9.8000000000000007</v>
      </c>
      <c r="F32" s="26">
        <v>7349</v>
      </c>
    </row>
    <row r="33" spans="1:6" ht="16.5" customHeight="1">
      <c r="A33" s="109" t="s">
        <v>504</v>
      </c>
      <c r="B33" s="26"/>
      <c r="C33" s="26"/>
      <c r="D33" s="114"/>
      <c r="E33" s="114"/>
      <c r="F33" s="26"/>
    </row>
    <row r="34" spans="1:6" s="122" customFormat="1" ht="16.5" customHeight="1">
      <c r="A34" s="116" t="s">
        <v>167</v>
      </c>
      <c r="B34" s="27">
        <f>SUM(B25:B27)</f>
        <v>257724</v>
      </c>
      <c r="C34" s="27">
        <f>SUM(C25:C27)</f>
        <v>190829</v>
      </c>
      <c r="D34" s="121">
        <f t="shared" si="0"/>
        <v>74</v>
      </c>
      <c r="E34" s="121">
        <f t="shared" si="1"/>
        <v>215.9</v>
      </c>
      <c r="F34" s="27">
        <f>SUM(F25:F27)</f>
        <v>88406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69"/>
  <sheetViews>
    <sheetView showGridLines="0" showZeros="0" defaultGridColor="0" topLeftCell="A37" colorId="8" zoomScaleNormal="100" workbookViewId="0">
      <selection activeCell="I47" sqref="I47"/>
    </sheetView>
  </sheetViews>
  <sheetFormatPr defaultColWidth="9" defaultRowHeight="15.75"/>
  <cols>
    <col min="1" max="1" width="35.625" style="254" customWidth="1"/>
    <col min="2" max="3" width="11.25" style="255" customWidth="1"/>
    <col min="4" max="5" width="13.125" style="256" customWidth="1"/>
    <col min="6" max="6" width="13.125" style="257" hidden="1" customWidth="1"/>
    <col min="7" max="7" width="11.25" style="258" hidden="1" customWidth="1"/>
    <col min="8" max="8" width="10.5" style="259" hidden="1" customWidth="1"/>
    <col min="9" max="9" width="46.25" style="260" customWidth="1"/>
    <col min="10" max="16384" width="9" style="260"/>
  </cols>
  <sheetData>
    <row r="1" spans="1:8" ht="16.5" customHeight="1">
      <c r="A1" s="254" t="s">
        <v>835</v>
      </c>
    </row>
    <row r="2" spans="1:8" s="264" customFormat="1" ht="30" customHeight="1">
      <c r="A2" s="306" t="s">
        <v>787</v>
      </c>
      <c r="B2" s="306"/>
      <c r="C2" s="306"/>
      <c r="D2" s="306"/>
      <c r="E2" s="306"/>
      <c r="F2" s="261"/>
      <c r="G2" s="262"/>
      <c r="H2" s="263"/>
    </row>
    <row r="3" spans="1:8" ht="16.5" customHeight="1">
      <c r="A3" s="265"/>
      <c r="E3" s="266" t="s">
        <v>836</v>
      </c>
    </row>
    <row r="4" spans="1:8" ht="30" customHeight="1">
      <c r="A4" s="267" t="s">
        <v>837</v>
      </c>
      <c r="B4" s="268" t="s">
        <v>838</v>
      </c>
      <c r="C4" s="269" t="s">
        <v>839</v>
      </c>
      <c r="D4" s="270" t="s">
        <v>840</v>
      </c>
      <c r="E4" s="270" t="s">
        <v>841</v>
      </c>
      <c r="F4" s="271" t="s">
        <v>842</v>
      </c>
      <c r="G4" s="272" t="s">
        <v>843</v>
      </c>
    </row>
    <row r="5" spans="1:8" s="279" customFormat="1" ht="16.5" customHeight="1">
      <c r="A5" s="273" t="s">
        <v>794</v>
      </c>
      <c r="B5" s="274"/>
      <c r="C5" s="274">
        <v>3</v>
      </c>
      <c r="D5" s="275"/>
      <c r="E5" s="275"/>
      <c r="F5" s="276"/>
      <c r="G5" s="277">
        <v>207</v>
      </c>
      <c r="H5" s="278">
        <f>LEN(G5)</f>
        <v>3</v>
      </c>
    </row>
    <row r="6" spans="1:8" s="279" customFormat="1" ht="30" customHeight="1">
      <c r="A6" s="273" t="s">
        <v>795</v>
      </c>
      <c r="B6" s="274"/>
      <c r="C6" s="274">
        <v>3</v>
      </c>
      <c r="D6" s="275"/>
      <c r="E6" s="275"/>
      <c r="F6" s="276"/>
      <c r="G6" s="277">
        <v>20707</v>
      </c>
      <c r="H6" s="278">
        <f t="shared" ref="H6:H43" si="0">LEN(G6)</f>
        <v>5</v>
      </c>
    </row>
    <row r="7" spans="1:8" ht="16.5" customHeight="1">
      <c r="A7" s="280" t="s">
        <v>796</v>
      </c>
      <c r="B7" s="281"/>
      <c r="C7" s="281">
        <v>3</v>
      </c>
      <c r="D7" s="282"/>
      <c r="E7" s="282"/>
      <c r="F7" s="271"/>
      <c r="G7" s="272">
        <v>2070701</v>
      </c>
      <c r="H7" s="259">
        <f t="shared" si="0"/>
        <v>7</v>
      </c>
    </row>
    <row r="8" spans="1:8" s="279" customFormat="1" ht="16.5" customHeight="1">
      <c r="A8" s="273" t="s">
        <v>797</v>
      </c>
      <c r="B8" s="274"/>
      <c r="C8" s="274">
        <v>2</v>
      </c>
      <c r="D8" s="275"/>
      <c r="E8" s="275">
        <f t="shared" ref="E8:E36" si="1">C8/F8*100</f>
        <v>5.0999999999999996</v>
      </c>
      <c r="F8" s="274">
        <v>39</v>
      </c>
      <c r="G8" s="277">
        <v>208</v>
      </c>
      <c r="H8" s="278">
        <f t="shared" si="0"/>
        <v>3</v>
      </c>
    </row>
    <row r="9" spans="1:8" s="279" customFormat="1" ht="16.5" customHeight="1">
      <c r="A9" s="273" t="s">
        <v>798</v>
      </c>
      <c r="B9" s="274"/>
      <c r="C9" s="274">
        <v>2</v>
      </c>
      <c r="D9" s="275"/>
      <c r="E9" s="275">
        <f t="shared" si="1"/>
        <v>5.0999999999999996</v>
      </c>
      <c r="F9" s="274">
        <v>39</v>
      </c>
      <c r="G9" s="277">
        <v>20822</v>
      </c>
      <c r="H9" s="278">
        <f t="shared" si="0"/>
        <v>5</v>
      </c>
    </row>
    <row r="10" spans="1:8" ht="16.5" customHeight="1">
      <c r="A10" s="280" t="s">
        <v>799</v>
      </c>
      <c r="B10" s="281"/>
      <c r="C10" s="281">
        <v>2</v>
      </c>
      <c r="D10" s="282"/>
      <c r="E10" s="282">
        <f t="shared" si="1"/>
        <v>28.6</v>
      </c>
      <c r="F10" s="281">
        <v>7</v>
      </c>
      <c r="G10" s="272">
        <v>2082201</v>
      </c>
      <c r="H10" s="259">
        <f t="shared" si="0"/>
        <v>7</v>
      </c>
    </row>
    <row r="11" spans="1:8" ht="16.5" customHeight="1">
      <c r="A11" s="280" t="s">
        <v>788</v>
      </c>
      <c r="B11" s="281"/>
      <c r="C11" s="281"/>
      <c r="D11" s="282"/>
      <c r="E11" s="282">
        <f t="shared" si="1"/>
        <v>0</v>
      </c>
      <c r="F11" s="281">
        <v>32</v>
      </c>
      <c r="G11" s="272">
        <v>2082202</v>
      </c>
      <c r="H11" s="259">
        <f t="shared" si="0"/>
        <v>7</v>
      </c>
    </row>
    <row r="12" spans="1:8" s="279" customFormat="1" ht="16.5" customHeight="1">
      <c r="A12" s="273" t="s">
        <v>800</v>
      </c>
      <c r="B12" s="274">
        <v>213415</v>
      </c>
      <c r="C12" s="274">
        <v>145344</v>
      </c>
      <c r="D12" s="275">
        <f t="shared" ref="D12:D36" si="2">C12/B12*100</f>
        <v>68.099999999999994</v>
      </c>
      <c r="E12" s="275">
        <f t="shared" si="1"/>
        <v>184.4</v>
      </c>
      <c r="F12" s="274">
        <v>78820</v>
      </c>
      <c r="G12" s="277">
        <v>212</v>
      </c>
      <c r="H12" s="278">
        <f t="shared" si="0"/>
        <v>3</v>
      </c>
    </row>
    <row r="13" spans="1:8" s="279" customFormat="1" ht="30" customHeight="1">
      <c r="A13" s="273" t="s">
        <v>801</v>
      </c>
      <c r="B13" s="274">
        <v>194678</v>
      </c>
      <c r="C13" s="274">
        <v>126562</v>
      </c>
      <c r="D13" s="275">
        <f t="shared" si="2"/>
        <v>65</v>
      </c>
      <c r="E13" s="275">
        <f t="shared" si="1"/>
        <v>179</v>
      </c>
      <c r="F13" s="274">
        <v>70692</v>
      </c>
      <c r="G13" s="277">
        <v>21208</v>
      </c>
      <c r="H13" s="278">
        <f t="shared" si="0"/>
        <v>5</v>
      </c>
    </row>
    <row r="14" spans="1:8" ht="16.5" customHeight="1">
      <c r="A14" s="280" t="s">
        <v>802</v>
      </c>
      <c r="B14" s="281">
        <v>194678</v>
      </c>
      <c r="C14" s="281">
        <v>104996</v>
      </c>
      <c r="D14" s="282">
        <f t="shared" si="2"/>
        <v>53.9</v>
      </c>
      <c r="E14" s="282">
        <f t="shared" si="1"/>
        <v>149.6</v>
      </c>
      <c r="F14" s="281">
        <v>70205</v>
      </c>
      <c r="G14" s="272">
        <v>2120801</v>
      </c>
      <c r="H14" s="259">
        <f t="shared" si="0"/>
        <v>7</v>
      </c>
    </row>
    <row r="15" spans="1:8" ht="16.5" customHeight="1">
      <c r="A15" s="280" t="s">
        <v>803</v>
      </c>
      <c r="B15" s="281"/>
      <c r="C15" s="281">
        <v>20900</v>
      </c>
      <c r="D15" s="282"/>
      <c r="E15" s="282"/>
      <c r="F15" s="281"/>
      <c r="G15" s="272">
        <v>2120803</v>
      </c>
      <c r="H15" s="259">
        <f t="shared" si="0"/>
        <v>7</v>
      </c>
    </row>
    <row r="16" spans="1:8" ht="16.5" customHeight="1">
      <c r="A16" s="280" t="s">
        <v>804</v>
      </c>
      <c r="B16" s="281"/>
      <c r="C16" s="281">
        <v>666</v>
      </c>
      <c r="D16" s="282"/>
      <c r="E16" s="282">
        <f t="shared" si="1"/>
        <v>497</v>
      </c>
      <c r="F16" s="281">
        <v>134</v>
      </c>
      <c r="G16" s="272">
        <v>2120805</v>
      </c>
      <c r="H16" s="259">
        <f t="shared" si="0"/>
        <v>7</v>
      </c>
    </row>
    <row r="17" spans="1:8" ht="16.5" customHeight="1">
      <c r="A17" s="280" t="s">
        <v>805</v>
      </c>
      <c r="B17" s="281"/>
      <c r="C17" s="281"/>
      <c r="D17" s="282"/>
      <c r="E17" s="282">
        <f t="shared" si="1"/>
        <v>0</v>
      </c>
      <c r="F17" s="281">
        <v>353</v>
      </c>
      <c r="G17" s="272">
        <v>2120807</v>
      </c>
      <c r="H17" s="259">
        <f t="shared" si="0"/>
        <v>7</v>
      </c>
    </row>
    <row r="18" spans="1:8" s="279" customFormat="1" ht="30" customHeight="1">
      <c r="A18" s="273" t="s">
        <v>806</v>
      </c>
      <c r="B18" s="274">
        <v>3037</v>
      </c>
      <c r="C18" s="274">
        <v>3082</v>
      </c>
      <c r="D18" s="275">
        <f t="shared" si="2"/>
        <v>101.5</v>
      </c>
      <c r="E18" s="275">
        <f t="shared" si="1"/>
        <v>37.9</v>
      </c>
      <c r="F18" s="274">
        <v>8128</v>
      </c>
      <c r="G18" s="277">
        <v>21213</v>
      </c>
      <c r="H18" s="278">
        <f t="shared" si="0"/>
        <v>5</v>
      </c>
    </row>
    <row r="19" spans="1:8" ht="16.5" customHeight="1">
      <c r="A19" s="280" t="s">
        <v>807</v>
      </c>
      <c r="B19" s="281">
        <v>3037</v>
      </c>
      <c r="C19" s="281">
        <v>3037</v>
      </c>
      <c r="D19" s="282">
        <f t="shared" si="2"/>
        <v>100</v>
      </c>
      <c r="E19" s="282">
        <f t="shared" si="1"/>
        <v>37.4</v>
      </c>
      <c r="F19" s="281">
        <v>8128</v>
      </c>
      <c r="G19" s="272">
        <v>2121301</v>
      </c>
      <c r="H19" s="259">
        <f t="shared" si="0"/>
        <v>7</v>
      </c>
    </row>
    <row r="20" spans="1:8" ht="30" customHeight="1">
      <c r="A20" s="280" t="s">
        <v>808</v>
      </c>
      <c r="B20" s="281"/>
      <c r="C20" s="281">
        <v>45</v>
      </c>
      <c r="D20" s="282"/>
      <c r="E20" s="282"/>
      <c r="F20" s="281"/>
      <c r="G20" s="272">
        <v>2121399</v>
      </c>
      <c r="H20" s="259">
        <f t="shared" si="0"/>
        <v>7</v>
      </c>
    </row>
    <row r="21" spans="1:8" s="279" customFormat="1" ht="16.5" customHeight="1">
      <c r="A21" s="273" t="s">
        <v>809</v>
      </c>
      <c r="B21" s="274">
        <v>9000</v>
      </c>
      <c r="C21" s="274">
        <v>9000</v>
      </c>
      <c r="D21" s="275">
        <f t="shared" si="2"/>
        <v>100</v>
      </c>
      <c r="E21" s="275"/>
      <c r="F21" s="274"/>
      <c r="G21" s="277">
        <v>21215</v>
      </c>
      <c r="H21" s="278">
        <f t="shared" si="0"/>
        <v>5</v>
      </c>
    </row>
    <row r="22" spans="1:8" ht="16.5" customHeight="1">
      <c r="A22" s="280" t="s">
        <v>802</v>
      </c>
      <c r="B22" s="281">
        <v>9000</v>
      </c>
      <c r="C22" s="281">
        <v>9000</v>
      </c>
      <c r="D22" s="282">
        <f t="shared" si="2"/>
        <v>100</v>
      </c>
      <c r="E22" s="282"/>
      <c r="F22" s="281"/>
      <c r="G22" s="272">
        <v>2121501</v>
      </c>
      <c r="H22" s="259">
        <f t="shared" si="0"/>
        <v>7</v>
      </c>
    </row>
    <row r="23" spans="1:8" s="279" customFormat="1" ht="16.5" customHeight="1">
      <c r="A23" s="273" t="s">
        <v>810</v>
      </c>
      <c r="B23" s="274">
        <v>6700</v>
      </c>
      <c r="C23" s="274">
        <v>6700</v>
      </c>
      <c r="D23" s="275">
        <f t="shared" si="2"/>
        <v>100</v>
      </c>
      <c r="E23" s="275"/>
      <c r="F23" s="274"/>
      <c r="G23" s="277">
        <v>21216</v>
      </c>
      <c r="H23" s="278">
        <f t="shared" si="0"/>
        <v>5</v>
      </c>
    </row>
    <row r="24" spans="1:8" ht="16.5" customHeight="1">
      <c r="A24" s="280" t="s">
        <v>802</v>
      </c>
      <c r="B24" s="281">
        <v>6700</v>
      </c>
      <c r="C24" s="281">
        <v>6700</v>
      </c>
      <c r="D24" s="282">
        <f t="shared" si="2"/>
        <v>100</v>
      </c>
      <c r="E24" s="282"/>
      <c r="F24" s="281"/>
      <c r="G24" s="272">
        <v>2121601</v>
      </c>
      <c r="H24" s="259">
        <f t="shared" si="0"/>
        <v>7</v>
      </c>
    </row>
    <row r="25" spans="1:8" s="279" customFormat="1" ht="16.5" customHeight="1">
      <c r="A25" s="273" t="s">
        <v>811</v>
      </c>
      <c r="B25" s="274"/>
      <c r="C25" s="274"/>
      <c r="D25" s="275"/>
      <c r="E25" s="275">
        <f t="shared" si="1"/>
        <v>0</v>
      </c>
      <c r="F25" s="274">
        <v>2</v>
      </c>
      <c r="G25" s="277">
        <v>213</v>
      </c>
      <c r="H25" s="278">
        <f t="shared" si="0"/>
        <v>3</v>
      </c>
    </row>
    <row r="26" spans="1:8" s="279" customFormat="1" ht="30" customHeight="1">
      <c r="A26" s="273" t="s">
        <v>789</v>
      </c>
      <c r="B26" s="274"/>
      <c r="C26" s="274"/>
      <c r="D26" s="275"/>
      <c r="E26" s="275">
        <f t="shared" si="1"/>
        <v>0</v>
      </c>
      <c r="F26" s="274">
        <v>2</v>
      </c>
      <c r="G26" s="277">
        <v>21366</v>
      </c>
      <c r="H26" s="278">
        <f t="shared" si="0"/>
        <v>5</v>
      </c>
    </row>
    <row r="27" spans="1:8" ht="16.5" customHeight="1">
      <c r="A27" s="280" t="s">
        <v>812</v>
      </c>
      <c r="B27" s="281"/>
      <c r="C27" s="281"/>
      <c r="D27" s="282"/>
      <c r="E27" s="282">
        <f t="shared" si="1"/>
        <v>0</v>
      </c>
      <c r="F27" s="281">
        <v>2</v>
      </c>
      <c r="G27" s="272">
        <v>2136601</v>
      </c>
      <c r="H27" s="259">
        <f t="shared" si="0"/>
        <v>7</v>
      </c>
    </row>
    <row r="28" spans="1:8" s="279" customFormat="1" ht="16.5" customHeight="1">
      <c r="A28" s="273" t="s">
        <v>813</v>
      </c>
      <c r="B28" s="274"/>
      <c r="C28" s="274">
        <v>427</v>
      </c>
      <c r="D28" s="275"/>
      <c r="E28" s="275">
        <f t="shared" si="1"/>
        <v>323.5</v>
      </c>
      <c r="F28" s="274">
        <v>132</v>
      </c>
      <c r="G28" s="277">
        <v>229</v>
      </c>
      <c r="H28" s="278">
        <f t="shared" si="0"/>
        <v>3</v>
      </c>
    </row>
    <row r="29" spans="1:8" s="279" customFormat="1" ht="30" customHeight="1">
      <c r="A29" s="273" t="s">
        <v>814</v>
      </c>
      <c r="B29" s="274"/>
      <c r="C29" s="274">
        <v>424</v>
      </c>
      <c r="D29" s="275"/>
      <c r="E29" s="275">
        <f t="shared" si="1"/>
        <v>326.2</v>
      </c>
      <c r="F29" s="274">
        <v>130</v>
      </c>
      <c r="G29" s="277">
        <v>22960</v>
      </c>
      <c r="H29" s="278">
        <f t="shared" si="0"/>
        <v>5</v>
      </c>
    </row>
    <row r="30" spans="1:8" ht="16.5" customHeight="1">
      <c r="A30" s="280" t="s">
        <v>815</v>
      </c>
      <c r="B30" s="281"/>
      <c r="C30" s="281">
        <v>363</v>
      </c>
      <c r="D30" s="282"/>
      <c r="E30" s="282">
        <f t="shared" si="1"/>
        <v>567.20000000000005</v>
      </c>
      <c r="F30" s="281">
        <v>64</v>
      </c>
      <c r="G30" s="272">
        <v>2296002</v>
      </c>
      <c r="H30" s="259">
        <f t="shared" si="0"/>
        <v>7</v>
      </c>
    </row>
    <row r="31" spans="1:8" ht="16.5" customHeight="1">
      <c r="A31" s="280" t="s">
        <v>816</v>
      </c>
      <c r="B31" s="281"/>
      <c r="C31" s="281">
        <v>27</v>
      </c>
      <c r="D31" s="282"/>
      <c r="E31" s="282">
        <f t="shared" si="1"/>
        <v>57.4</v>
      </c>
      <c r="F31" s="281">
        <v>47</v>
      </c>
      <c r="G31" s="272">
        <v>2296003</v>
      </c>
      <c r="H31" s="259">
        <f t="shared" si="0"/>
        <v>7</v>
      </c>
    </row>
    <row r="32" spans="1:8" ht="16.5" customHeight="1">
      <c r="A32" s="280" t="s">
        <v>817</v>
      </c>
      <c r="B32" s="281"/>
      <c r="C32" s="281">
        <v>10</v>
      </c>
      <c r="D32" s="282"/>
      <c r="E32" s="282">
        <f t="shared" si="1"/>
        <v>111.1</v>
      </c>
      <c r="F32" s="281">
        <v>9</v>
      </c>
      <c r="G32" s="272">
        <v>2296004</v>
      </c>
      <c r="H32" s="259">
        <f t="shared" si="0"/>
        <v>7</v>
      </c>
    </row>
    <row r="33" spans="1:8" ht="16.5" customHeight="1">
      <c r="A33" s="280" t="s">
        <v>818</v>
      </c>
      <c r="B33" s="281"/>
      <c r="C33" s="281">
        <v>24</v>
      </c>
      <c r="D33" s="282"/>
      <c r="E33" s="282"/>
      <c r="F33" s="281"/>
      <c r="G33" s="272">
        <v>2296006</v>
      </c>
      <c r="H33" s="259">
        <f t="shared" si="0"/>
        <v>7</v>
      </c>
    </row>
    <row r="34" spans="1:8" ht="30" customHeight="1">
      <c r="A34" s="280" t="s">
        <v>819</v>
      </c>
      <c r="B34" s="281"/>
      <c r="C34" s="281"/>
      <c r="D34" s="282"/>
      <c r="E34" s="282">
        <f t="shared" si="1"/>
        <v>0</v>
      </c>
      <c r="F34" s="281">
        <v>10</v>
      </c>
      <c r="G34" s="272">
        <v>2296099</v>
      </c>
      <c r="H34" s="259">
        <f t="shared" si="0"/>
        <v>7</v>
      </c>
    </row>
    <row r="35" spans="1:8" s="279" customFormat="1" ht="30" customHeight="1">
      <c r="A35" s="273" t="s">
        <v>820</v>
      </c>
      <c r="B35" s="274"/>
      <c r="C35" s="274">
        <v>3</v>
      </c>
      <c r="D35" s="275"/>
      <c r="E35" s="275">
        <f t="shared" si="1"/>
        <v>150</v>
      </c>
      <c r="F35" s="274">
        <v>2</v>
      </c>
      <c r="G35" s="277">
        <v>22904</v>
      </c>
      <c r="H35" s="278">
        <f t="shared" si="0"/>
        <v>5</v>
      </c>
    </row>
    <row r="36" spans="1:8" s="279" customFormat="1" ht="16.5" customHeight="1">
      <c r="A36" s="273" t="s">
        <v>821</v>
      </c>
      <c r="B36" s="274">
        <v>2753</v>
      </c>
      <c r="C36" s="274">
        <v>2753</v>
      </c>
      <c r="D36" s="275">
        <f t="shared" si="2"/>
        <v>100</v>
      </c>
      <c r="E36" s="275">
        <f t="shared" si="1"/>
        <v>109.3</v>
      </c>
      <c r="F36" s="274">
        <v>2519</v>
      </c>
      <c r="G36" s="277">
        <v>232</v>
      </c>
      <c r="H36" s="278">
        <f t="shared" si="0"/>
        <v>3</v>
      </c>
    </row>
    <row r="37" spans="1:8" s="279" customFormat="1" ht="16.5" customHeight="1">
      <c r="A37" s="273" t="s">
        <v>790</v>
      </c>
      <c r="B37" s="274">
        <v>2753</v>
      </c>
      <c r="C37" s="274">
        <v>2753</v>
      </c>
      <c r="D37" s="275">
        <f t="shared" ref="D37:D53" si="3">C37/B37*100</f>
        <v>100</v>
      </c>
      <c r="E37" s="275">
        <f t="shared" ref="E37:E53" si="4">C37/F37*100</f>
        <v>109.3</v>
      </c>
      <c r="F37" s="274">
        <v>2519</v>
      </c>
      <c r="G37" s="277">
        <v>23204</v>
      </c>
      <c r="H37" s="278">
        <f t="shared" si="0"/>
        <v>5</v>
      </c>
    </row>
    <row r="38" spans="1:8" ht="16.5" customHeight="1">
      <c r="A38" s="280" t="s">
        <v>822</v>
      </c>
      <c r="B38" s="281">
        <v>2753</v>
      </c>
      <c r="C38" s="281">
        <v>2753</v>
      </c>
      <c r="D38" s="282">
        <f t="shared" si="3"/>
        <v>100</v>
      </c>
      <c r="E38" s="282">
        <f t="shared" si="4"/>
        <v>109.3</v>
      </c>
      <c r="F38" s="281">
        <v>2519</v>
      </c>
      <c r="G38" s="272">
        <v>2320411</v>
      </c>
      <c r="H38" s="259">
        <f t="shared" si="0"/>
        <v>7</v>
      </c>
    </row>
    <row r="39" spans="1:8" s="279" customFormat="1" ht="16.5" customHeight="1">
      <c r="A39" s="273" t="s">
        <v>823</v>
      </c>
      <c r="B39" s="274">
        <v>20</v>
      </c>
      <c r="C39" s="274">
        <v>18</v>
      </c>
      <c r="D39" s="275">
        <f t="shared" si="3"/>
        <v>90</v>
      </c>
      <c r="E39" s="275">
        <f t="shared" si="4"/>
        <v>257.10000000000002</v>
      </c>
      <c r="F39" s="274">
        <v>7</v>
      </c>
      <c r="G39" s="277">
        <v>233</v>
      </c>
      <c r="H39" s="278">
        <f t="shared" si="0"/>
        <v>3</v>
      </c>
    </row>
    <row r="40" spans="1:8" s="279" customFormat="1" ht="16.5" customHeight="1">
      <c r="A40" s="273" t="s">
        <v>791</v>
      </c>
      <c r="B40" s="274">
        <v>20</v>
      </c>
      <c r="C40" s="274">
        <v>18</v>
      </c>
      <c r="D40" s="275">
        <f t="shared" si="3"/>
        <v>90</v>
      </c>
      <c r="E40" s="275">
        <f t="shared" si="4"/>
        <v>257.10000000000002</v>
      </c>
      <c r="F40" s="274">
        <v>7</v>
      </c>
      <c r="G40" s="277">
        <v>23304</v>
      </c>
      <c r="H40" s="278">
        <f t="shared" si="0"/>
        <v>5</v>
      </c>
    </row>
    <row r="41" spans="1:8" ht="30" customHeight="1">
      <c r="A41" s="280" t="s">
        <v>792</v>
      </c>
      <c r="B41" s="281">
        <v>20</v>
      </c>
      <c r="C41" s="281"/>
      <c r="D41" s="282">
        <f t="shared" si="3"/>
        <v>0</v>
      </c>
      <c r="E41" s="282">
        <f t="shared" si="4"/>
        <v>0</v>
      </c>
      <c r="F41" s="281">
        <v>7</v>
      </c>
      <c r="G41" s="272">
        <v>2330411</v>
      </c>
      <c r="H41" s="259">
        <f t="shared" si="0"/>
        <v>7</v>
      </c>
    </row>
    <row r="42" spans="1:8" ht="16.5" customHeight="1">
      <c r="A42" s="280" t="s">
        <v>793</v>
      </c>
      <c r="B42" s="281"/>
      <c r="C42" s="281">
        <v>10</v>
      </c>
      <c r="D42" s="282"/>
      <c r="E42" s="282"/>
      <c r="F42" s="281"/>
      <c r="G42" s="272">
        <v>2330431</v>
      </c>
      <c r="H42" s="259">
        <f t="shared" si="0"/>
        <v>7</v>
      </c>
    </row>
    <row r="43" spans="1:8" ht="16.5" customHeight="1">
      <c r="A43" s="280" t="s">
        <v>824</v>
      </c>
      <c r="B43" s="281"/>
      <c r="C43" s="281">
        <v>8</v>
      </c>
      <c r="D43" s="282"/>
      <c r="E43" s="282"/>
      <c r="F43" s="281"/>
      <c r="G43" s="272">
        <v>2330433</v>
      </c>
      <c r="H43" s="259">
        <f t="shared" si="0"/>
        <v>7</v>
      </c>
    </row>
    <row r="44" spans="1:8" s="279" customFormat="1" ht="16.5" customHeight="1">
      <c r="A44" s="283" t="s">
        <v>825</v>
      </c>
      <c r="B44" s="284">
        <v>216188</v>
      </c>
      <c r="C44" s="284">
        <v>148547</v>
      </c>
      <c r="D44" s="275">
        <f t="shared" si="3"/>
        <v>68.7</v>
      </c>
      <c r="E44" s="275">
        <f t="shared" si="4"/>
        <v>182.2</v>
      </c>
      <c r="F44" s="284">
        <v>81519</v>
      </c>
      <c r="G44" s="277"/>
      <c r="H44" s="278"/>
    </row>
    <row r="45" spans="1:8" s="279" customFormat="1" ht="16.5" customHeight="1">
      <c r="A45" s="285" t="s">
        <v>826</v>
      </c>
      <c r="B45" s="284"/>
      <c r="C45" s="284"/>
      <c r="D45" s="275"/>
      <c r="E45" s="275"/>
      <c r="F45" s="284"/>
      <c r="G45" s="277"/>
      <c r="H45" s="278"/>
    </row>
    <row r="46" spans="1:8" s="279" customFormat="1" ht="16.5" customHeight="1">
      <c r="A46" s="285" t="s">
        <v>827</v>
      </c>
      <c r="B46" s="284">
        <f>SUM(B47:B52)</f>
        <v>41536</v>
      </c>
      <c r="C46" s="284">
        <f>SUM(C47:C52)</f>
        <v>42282</v>
      </c>
      <c r="D46" s="275">
        <f t="shared" si="3"/>
        <v>101.8</v>
      </c>
      <c r="E46" s="275">
        <f t="shared" si="4"/>
        <v>613.9</v>
      </c>
      <c r="F46" s="284">
        <f>SUM(F47:F52)</f>
        <v>6887</v>
      </c>
      <c r="G46" s="277"/>
      <c r="H46" s="278"/>
    </row>
    <row r="47" spans="1:8" ht="16.5" customHeight="1">
      <c r="A47" s="286" t="s">
        <v>828</v>
      </c>
      <c r="B47" s="287">
        <v>1500</v>
      </c>
      <c r="C47" s="287">
        <v>750</v>
      </c>
      <c r="D47" s="282">
        <f t="shared" si="3"/>
        <v>50</v>
      </c>
      <c r="E47" s="282"/>
      <c r="F47" s="287"/>
      <c r="G47" s="272"/>
    </row>
    <row r="48" spans="1:8" ht="16.5" customHeight="1">
      <c r="A48" s="286" t="s">
        <v>829</v>
      </c>
      <c r="B48" s="287"/>
      <c r="C48" s="287"/>
      <c r="D48" s="282"/>
      <c r="E48" s="282"/>
      <c r="F48" s="287"/>
      <c r="G48" s="272"/>
    </row>
    <row r="49" spans="1:8" ht="16.5" customHeight="1">
      <c r="A49" s="286" t="s">
        <v>830</v>
      </c>
      <c r="B49" s="287"/>
      <c r="C49" s="287"/>
      <c r="D49" s="282"/>
      <c r="E49" s="282"/>
      <c r="F49" s="287"/>
      <c r="G49" s="272"/>
    </row>
    <row r="50" spans="1:8" ht="16.5" customHeight="1">
      <c r="A50" s="286" t="s">
        <v>831</v>
      </c>
      <c r="B50" s="287">
        <v>39314</v>
      </c>
      <c r="C50" s="287">
        <v>39814</v>
      </c>
      <c r="D50" s="282">
        <f t="shared" si="3"/>
        <v>101.3</v>
      </c>
      <c r="E50" s="282">
        <f t="shared" si="4"/>
        <v>645.79999999999995</v>
      </c>
      <c r="F50" s="287">
        <v>6165</v>
      </c>
      <c r="G50" s="272"/>
    </row>
    <row r="51" spans="1:8" ht="16.5" customHeight="1">
      <c r="A51" s="288" t="s">
        <v>832</v>
      </c>
      <c r="B51" s="287"/>
      <c r="C51" s="287"/>
      <c r="D51" s="282"/>
      <c r="E51" s="282"/>
      <c r="F51" s="287"/>
      <c r="G51" s="272"/>
    </row>
    <row r="52" spans="1:8" ht="16.5" customHeight="1">
      <c r="A52" s="286" t="s">
        <v>833</v>
      </c>
      <c r="B52" s="287">
        <v>722</v>
      </c>
      <c r="C52" s="287">
        <v>1718</v>
      </c>
      <c r="D52" s="282">
        <f t="shared" si="3"/>
        <v>238</v>
      </c>
      <c r="E52" s="282">
        <f t="shared" si="4"/>
        <v>238</v>
      </c>
      <c r="F52" s="287">
        <v>722</v>
      </c>
      <c r="G52" s="272"/>
    </row>
    <row r="53" spans="1:8" s="279" customFormat="1" ht="16.5" customHeight="1">
      <c r="A53" s="283" t="s">
        <v>834</v>
      </c>
      <c r="B53" s="284">
        <f>SUM(B44:B46)</f>
        <v>257724</v>
      </c>
      <c r="C53" s="284">
        <f>SUM(C44:C46)</f>
        <v>190829</v>
      </c>
      <c r="D53" s="275">
        <f t="shared" si="3"/>
        <v>74</v>
      </c>
      <c r="E53" s="275">
        <f t="shared" si="4"/>
        <v>215.9</v>
      </c>
      <c r="F53" s="284">
        <f>SUM(F44:F46)</f>
        <v>88406</v>
      </c>
      <c r="G53" s="277"/>
      <c r="H53" s="278"/>
    </row>
    <row r="69" ht="56.25" customHeight="1"/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6"/>
  <sheetViews>
    <sheetView showZeros="0" zoomScaleNormal="100" workbookViewId="0">
      <selection activeCell="A7" sqref="A7"/>
    </sheetView>
  </sheetViews>
  <sheetFormatPr defaultColWidth="9" defaultRowHeight="14.25"/>
  <cols>
    <col min="1" max="1" width="70.625" style="87" customWidth="1"/>
    <col min="2" max="2" width="13.125" style="87" customWidth="1"/>
    <col min="3" max="16384" width="9" style="87"/>
  </cols>
  <sheetData>
    <row r="1" spans="1:3" ht="16.5" customHeight="1">
      <c r="A1" s="87" t="s">
        <v>512</v>
      </c>
    </row>
    <row r="2" spans="1:3" s="93" customFormat="1" ht="30" customHeight="1">
      <c r="A2" s="301" t="s">
        <v>844</v>
      </c>
      <c r="B2" s="301"/>
    </row>
    <row r="3" spans="1:3" ht="16.5" customHeight="1">
      <c r="A3" s="88"/>
      <c r="B3" s="94" t="s">
        <v>122</v>
      </c>
    </row>
    <row r="4" spans="1:3" ht="16.5" customHeight="1">
      <c r="A4" s="91" t="s">
        <v>513</v>
      </c>
      <c r="B4" s="91" t="s">
        <v>514</v>
      </c>
    </row>
    <row r="5" spans="1:3" ht="16.5" customHeight="1">
      <c r="A5" s="89"/>
      <c r="B5" s="92" t="s">
        <v>515</v>
      </c>
    </row>
    <row r="6" spans="1:3" ht="16.5" customHeight="1">
      <c r="A6" s="302" t="s">
        <v>845</v>
      </c>
      <c r="B6" s="302"/>
      <c r="C6" s="90"/>
    </row>
  </sheetData>
  <mergeCells count="2">
    <mergeCell ref="A2:B2"/>
    <mergeCell ref="A6:B6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9"/>
  <sheetViews>
    <sheetView showZeros="0" zoomScaleNormal="100" workbookViewId="0">
      <selection activeCell="F1" sqref="F1:F1048576"/>
    </sheetView>
  </sheetViews>
  <sheetFormatPr defaultColWidth="9" defaultRowHeight="14.25"/>
  <cols>
    <col min="1" max="1" width="35.625" style="126" customWidth="1"/>
    <col min="2" max="3" width="11.25" style="126" customWidth="1"/>
    <col min="4" max="5" width="13.125" style="126" customWidth="1"/>
    <col min="6" max="6" width="13.125" style="126" hidden="1" customWidth="1"/>
    <col min="7" max="16384" width="9" style="126"/>
  </cols>
  <sheetData>
    <row r="1" spans="1:6" ht="16.5" customHeight="1">
      <c r="A1" s="125" t="s">
        <v>518</v>
      </c>
      <c r="B1" s="125"/>
      <c r="C1" s="125"/>
      <c r="D1" s="125"/>
    </row>
    <row r="2" spans="1:6" s="93" customFormat="1" ht="30" customHeight="1">
      <c r="A2" s="309" t="s">
        <v>846</v>
      </c>
      <c r="B2" s="309"/>
      <c r="C2" s="309"/>
      <c r="D2" s="309"/>
      <c r="E2" s="309"/>
    </row>
    <row r="3" spans="1:6" ht="16.5" customHeight="1">
      <c r="A3" s="127"/>
      <c r="B3" s="125"/>
      <c r="C3" s="125"/>
      <c r="D3" s="128"/>
      <c r="E3" s="129" t="s">
        <v>126</v>
      </c>
    </row>
    <row r="4" spans="1:6" ht="15" customHeight="1">
      <c r="A4" s="310" t="s">
        <v>127</v>
      </c>
      <c r="B4" s="311" t="s">
        <v>123</v>
      </c>
      <c r="C4" s="307" t="s">
        <v>128</v>
      </c>
      <c r="D4" s="312" t="s">
        <v>124</v>
      </c>
      <c r="E4" s="313" t="s">
        <v>125</v>
      </c>
      <c r="F4" s="307" t="s">
        <v>517</v>
      </c>
    </row>
    <row r="5" spans="1:6" ht="15" customHeight="1">
      <c r="A5" s="310"/>
      <c r="B5" s="311"/>
      <c r="C5" s="307"/>
      <c r="D5" s="312"/>
      <c r="E5" s="313"/>
      <c r="F5" s="307"/>
    </row>
    <row r="6" spans="1:6" ht="16.5" customHeight="1">
      <c r="A6" s="117" t="s">
        <v>28</v>
      </c>
      <c r="B6" s="134">
        <v>387</v>
      </c>
      <c r="C6" s="134">
        <v>387</v>
      </c>
      <c r="D6" s="135">
        <f t="shared" ref="D6:D18" si="0">C6/B6*100</f>
        <v>100</v>
      </c>
      <c r="E6" s="136"/>
      <c r="F6" s="134"/>
    </row>
    <row r="7" spans="1:6" ht="16.5" customHeight="1">
      <c r="A7" s="117" t="s">
        <v>29</v>
      </c>
      <c r="B7" s="134"/>
      <c r="C7" s="134"/>
      <c r="D7" s="135"/>
      <c r="E7" s="136"/>
      <c r="F7" s="134"/>
    </row>
    <row r="8" spans="1:6" ht="16.5" customHeight="1">
      <c r="A8" s="117" t="s">
        <v>519</v>
      </c>
      <c r="B8" s="134"/>
      <c r="C8" s="134"/>
      <c r="D8" s="135"/>
      <c r="E8" s="136"/>
      <c r="F8" s="134"/>
    </row>
    <row r="9" spans="1:6" ht="16.5" customHeight="1">
      <c r="A9" s="130" t="s">
        <v>129</v>
      </c>
      <c r="B9" s="134"/>
      <c r="C9" s="134"/>
      <c r="D9" s="135"/>
      <c r="E9" s="136"/>
      <c r="F9" s="134"/>
    </row>
    <row r="10" spans="1:6" ht="16.5" customHeight="1">
      <c r="A10" s="130" t="s">
        <v>130</v>
      </c>
      <c r="B10" s="134"/>
      <c r="C10" s="134"/>
      <c r="D10" s="135"/>
      <c r="E10" s="136"/>
      <c r="F10" s="134"/>
    </row>
    <row r="11" spans="1:6" ht="16.5" customHeight="1">
      <c r="A11" s="130" t="s">
        <v>131</v>
      </c>
      <c r="B11" s="134"/>
      <c r="C11" s="134"/>
      <c r="D11" s="135"/>
      <c r="E11" s="136"/>
      <c r="F11" s="134"/>
    </row>
    <row r="12" spans="1:6" ht="16.5" customHeight="1">
      <c r="A12" s="117" t="s">
        <v>30</v>
      </c>
      <c r="B12" s="134">
        <v>8700</v>
      </c>
      <c r="C12" s="134">
        <v>8200</v>
      </c>
      <c r="D12" s="135">
        <f t="shared" si="0"/>
        <v>94.3</v>
      </c>
      <c r="E12" s="136"/>
      <c r="F12" s="134"/>
    </row>
    <row r="13" spans="1:6" ht="16.5" customHeight="1">
      <c r="A13" s="117" t="s">
        <v>31</v>
      </c>
      <c r="B13" s="134"/>
      <c r="C13" s="134"/>
      <c r="D13" s="135"/>
      <c r="E13" s="136"/>
      <c r="F13" s="134"/>
    </row>
    <row r="14" spans="1:6" ht="16.5" customHeight="1">
      <c r="A14" s="117" t="s">
        <v>132</v>
      </c>
      <c r="B14" s="134"/>
      <c r="C14" s="134"/>
      <c r="D14" s="135"/>
      <c r="E14" s="136">
        <f t="shared" ref="E14:E15" si="1">C14/F14*100</f>
        <v>0</v>
      </c>
      <c r="F14" s="134">
        <v>7661</v>
      </c>
    </row>
    <row r="15" spans="1:6" s="142" customFormat="1" ht="16.5" customHeight="1">
      <c r="A15" s="138" t="s">
        <v>173</v>
      </c>
      <c r="B15" s="139">
        <f>SUM(B6:B7,B12:B14)</f>
        <v>9087</v>
      </c>
      <c r="C15" s="139">
        <f>SUM(C6:C7,C12:C14)</f>
        <v>8587</v>
      </c>
      <c r="D15" s="140">
        <f t="shared" si="0"/>
        <v>94.5</v>
      </c>
      <c r="E15" s="141">
        <f t="shared" si="1"/>
        <v>112.1</v>
      </c>
      <c r="F15" s="139">
        <f>SUM(F6:F7,F12:F14)</f>
        <v>7661</v>
      </c>
    </row>
    <row r="16" spans="1:6" ht="16.5" customHeight="1">
      <c r="A16" s="117" t="s">
        <v>520</v>
      </c>
      <c r="B16" s="134"/>
      <c r="C16" s="134"/>
      <c r="D16" s="135"/>
      <c r="E16" s="136"/>
      <c r="F16" s="134"/>
    </row>
    <row r="17" spans="1:6" ht="16.5" customHeight="1">
      <c r="A17" s="132" t="s">
        <v>634</v>
      </c>
      <c r="B17" s="134">
        <v>543</v>
      </c>
      <c r="C17" s="134">
        <v>543</v>
      </c>
      <c r="D17" s="135">
        <f t="shared" si="0"/>
        <v>100</v>
      </c>
      <c r="E17" s="136">
        <f t="shared" ref="E17:E18" si="2">C17/F17*100</f>
        <v>1005.6</v>
      </c>
      <c r="F17" s="134">
        <v>54</v>
      </c>
    </row>
    <row r="18" spans="1:6" s="142" customFormat="1" ht="16.5" customHeight="1">
      <c r="A18" s="138" t="s">
        <v>162</v>
      </c>
      <c r="B18" s="139">
        <f>SUM(B15:B17)</f>
        <v>9630</v>
      </c>
      <c r="C18" s="139">
        <f>SUM(C15:C17)</f>
        <v>9130</v>
      </c>
      <c r="D18" s="140">
        <f t="shared" si="0"/>
        <v>94.8</v>
      </c>
      <c r="E18" s="141">
        <f t="shared" si="2"/>
        <v>118.3</v>
      </c>
      <c r="F18" s="139">
        <f>SUM(F15:F17)</f>
        <v>7715</v>
      </c>
    </row>
    <row r="19" spans="1:6" ht="28.5" customHeight="1">
      <c r="A19" s="308"/>
      <c r="B19" s="308"/>
      <c r="C19" s="308"/>
      <c r="D19" s="308"/>
      <c r="E19" s="308"/>
    </row>
  </sheetData>
  <mergeCells count="8">
    <mergeCell ref="F4:F5"/>
    <mergeCell ref="A19:E19"/>
    <mergeCell ref="A2:E2"/>
    <mergeCell ref="A4:A5"/>
    <mergeCell ref="B4:B5"/>
    <mergeCell ref="C4:C5"/>
    <mergeCell ref="D4:D5"/>
    <mergeCell ref="E4:E5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5"/>
  <sheetViews>
    <sheetView showZeros="0" topLeftCell="A16" zoomScaleNormal="100" workbookViewId="0">
      <selection activeCell="K21" sqref="K21"/>
    </sheetView>
  </sheetViews>
  <sheetFormatPr defaultColWidth="9" defaultRowHeight="14.25"/>
  <cols>
    <col min="1" max="1" width="35.625" style="152" customWidth="1"/>
    <col min="2" max="3" width="11.25" style="143" customWidth="1"/>
    <col min="4" max="5" width="13.125" style="144" customWidth="1"/>
    <col min="6" max="6" width="13.125" style="143" hidden="1" customWidth="1"/>
    <col min="7" max="16384" width="9" style="143"/>
  </cols>
  <sheetData>
    <row r="1" spans="1:6" ht="16.5" customHeight="1">
      <c r="A1" s="152" t="s">
        <v>133</v>
      </c>
    </row>
    <row r="2" spans="1:6" s="166" customFormat="1" ht="28.9" customHeight="1">
      <c r="A2" s="314" t="s">
        <v>847</v>
      </c>
      <c r="B2" s="314"/>
      <c r="C2" s="314"/>
      <c r="D2" s="314"/>
      <c r="E2" s="314"/>
    </row>
    <row r="3" spans="1:6" ht="16.5" customHeight="1">
      <c r="A3" s="153"/>
      <c r="B3" s="145"/>
      <c r="E3" s="146" t="s">
        <v>134</v>
      </c>
    </row>
    <row r="4" spans="1:6" ht="28.9" customHeight="1">
      <c r="A4" s="154" t="s">
        <v>27</v>
      </c>
      <c r="B4" s="113" t="s">
        <v>135</v>
      </c>
      <c r="C4" s="149" t="s">
        <v>136</v>
      </c>
      <c r="D4" s="150" t="s">
        <v>137</v>
      </c>
      <c r="E4" s="150" t="s">
        <v>138</v>
      </c>
      <c r="F4" s="147" t="s">
        <v>516</v>
      </c>
    </row>
    <row r="5" spans="1:6" s="148" customFormat="1" ht="16.5" customHeight="1">
      <c r="A5" s="160" t="s">
        <v>139</v>
      </c>
      <c r="B5" s="131"/>
      <c r="C5" s="131"/>
      <c r="D5" s="163"/>
      <c r="E5" s="162"/>
      <c r="F5" s="131"/>
    </row>
    <row r="6" spans="1:6" ht="16.5" customHeight="1">
      <c r="A6" s="155" t="s">
        <v>527</v>
      </c>
      <c r="B6" s="133"/>
      <c r="C6" s="133"/>
      <c r="D6" s="151"/>
      <c r="E6" s="136"/>
      <c r="F6" s="133"/>
    </row>
    <row r="7" spans="1:6" ht="16.5" customHeight="1">
      <c r="A7" s="156" t="s">
        <v>528</v>
      </c>
      <c r="B7" s="133"/>
      <c r="C7" s="133"/>
      <c r="D7" s="151"/>
      <c r="E7" s="136"/>
      <c r="F7" s="133"/>
    </row>
    <row r="8" spans="1:6" ht="16.5" customHeight="1">
      <c r="A8" s="156" t="s">
        <v>529</v>
      </c>
      <c r="B8" s="133"/>
      <c r="C8" s="133"/>
      <c r="D8" s="151"/>
      <c r="E8" s="136"/>
      <c r="F8" s="133"/>
    </row>
    <row r="9" spans="1:6" ht="30" customHeight="1">
      <c r="A9" s="156" t="s">
        <v>530</v>
      </c>
      <c r="B9" s="133"/>
      <c r="C9" s="133"/>
      <c r="D9" s="151"/>
      <c r="E9" s="136"/>
      <c r="F9" s="133"/>
    </row>
    <row r="10" spans="1:6" ht="30" customHeight="1">
      <c r="A10" s="156" t="s">
        <v>531</v>
      </c>
      <c r="B10" s="133"/>
      <c r="C10" s="133"/>
      <c r="D10" s="151"/>
      <c r="E10" s="136"/>
      <c r="F10" s="133"/>
    </row>
    <row r="11" spans="1:6" ht="16.5" customHeight="1">
      <c r="A11" s="156" t="s">
        <v>532</v>
      </c>
      <c r="B11" s="133"/>
      <c r="C11" s="133"/>
      <c r="D11" s="151"/>
      <c r="E11" s="136"/>
      <c r="F11" s="133"/>
    </row>
    <row r="12" spans="1:6" ht="16.5" customHeight="1">
      <c r="A12" s="156" t="s">
        <v>533</v>
      </c>
      <c r="B12" s="133"/>
      <c r="C12" s="133"/>
      <c r="D12" s="151"/>
      <c r="E12" s="136"/>
      <c r="F12" s="133"/>
    </row>
    <row r="13" spans="1:6" ht="16.5" customHeight="1">
      <c r="A13" s="156" t="s">
        <v>534</v>
      </c>
      <c r="B13" s="133"/>
      <c r="C13" s="133"/>
      <c r="D13" s="151"/>
      <c r="E13" s="136"/>
      <c r="F13" s="133"/>
    </row>
    <row r="14" spans="1:6" ht="30" customHeight="1">
      <c r="A14" s="156" t="s">
        <v>535</v>
      </c>
      <c r="B14" s="133"/>
      <c r="C14" s="133"/>
      <c r="D14" s="151"/>
      <c r="E14" s="136"/>
      <c r="F14" s="133"/>
    </row>
    <row r="15" spans="1:6" s="148" customFormat="1" ht="16.5" customHeight="1">
      <c r="A15" s="160" t="s">
        <v>140</v>
      </c>
      <c r="B15" s="161">
        <v>508</v>
      </c>
      <c r="C15" s="161">
        <v>300</v>
      </c>
      <c r="D15" s="162">
        <f t="shared" ref="D15:D25" si="0">C15/B15*100</f>
        <v>59.1</v>
      </c>
      <c r="E15" s="162">
        <f t="shared" ref="E15:E16" si="1">C15/F15*100</f>
        <v>66.7</v>
      </c>
      <c r="F15" s="161">
        <v>450</v>
      </c>
    </row>
    <row r="16" spans="1:6" ht="16.5" customHeight="1">
      <c r="A16" s="155" t="s">
        <v>537</v>
      </c>
      <c r="B16" s="137"/>
      <c r="C16" s="137">
        <v>300</v>
      </c>
      <c r="D16" s="136"/>
      <c r="E16" s="136">
        <f t="shared" si="1"/>
        <v>66.7</v>
      </c>
      <c r="F16" s="137">
        <v>450</v>
      </c>
    </row>
    <row r="17" spans="1:6" ht="16.5" customHeight="1">
      <c r="A17" s="156" t="s">
        <v>536</v>
      </c>
      <c r="B17" s="137"/>
      <c r="C17" s="137"/>
      <c r="D17" s="136"/>
      <c r="E17" s="136"/>
      <c r="F17" s="137"/>
    </row>
    <row r="18" spans="1:6" ht="16.5" customHeight="1">
      <c r="A18" s="156" t="s">
        <v>538</v>
      </c>
      <c r="B18" s="137"/>
      <c r="C18" s="137"/>
      <c r="D18" s="136"/>
      <c r="E18" s="136"/>
      <c r="F18" s="137"/>
    </row>
    <row r="19" spans="1:6" ht="16.5" customHeight="1">
      <c r="A19" s="156" t="s">
        <v>539</v>
      </c>
      <c r="B19" s="137"/>
      <c r="C19" s="137"/>
      <c r="D19" s="136"/>
      <c r="E19" s="136"/>
      <c r="F19" s="137"/>
    </row>
    <row r="20" spans="1:6" ht="16.5" customHeight="1">
      <c r="A20" s="156" t="s">
        <v>540</v>
      </c>
      <c r="B20" s="137"/>
      <c r="C20" s="137"/>
      <c r="D20" s="136"/>
      <c r="E20" s="136"/>
      <c r="F20" s="137"/>
    </row>
    <row r="21" spans="1:6" ht="16.5" customHeight="1">
      <c r="A21" s="156" t="s">
        <v>541</v>
      </c>
      <c r="B21" s="137"/>
      <c r="C21" s="137"/>
      <c r="D21" s="136"/>
      <c r="E21" s="136"/>
      <c r="F21" s="137"/>
    </row>
    <row r="22" spans="1:6" ht="16.5" customHeight="1">
      <c r="A22" s="156" t="s">
        <v>542</v>
      </c>
      <c r="B22" s="137"/>
      <c r="C22" s="137"/>
      <c r="D22" s="136"/>
      <c r="E22" s="136"/>
      <c r="F22" s="137"/>
    </row>
    <row r="23" spans="1:6" ht="16.5" customHeight="1">
      <c r="A23" s="156" t="s">
        <v>543</v>
      </c>
      <c r="B23" s="137">
        <v>508</v>
      </c>
      <c r="C23" s="137"/>
      <c r="D23" s="136">
        <f t="shared" si="0"/>
        <v>0</v>
      </c>
      <c r="E23" s="136"/>
      <c r="F23" s="137"/>
    </row>
    <row r="24" spans="1:6" s="148" customFormat="1" ht="16.5" customHeight="1">
      <c r="A24" s="160" t="s">
        <v>141</v>
      </c>
      <c r="B24" s="161">
        <v>390</v>
      </c>
      <c r="C24" s="161">
        <v>358</v>
      </c>
      <c r="D24" s="162">
        <f t="shared" si="0"/>
        <v>91.8</v>
      </c>
      <c r="E24" s="162"/>
      <c r="F24" s="161"/>
    </row>
    <row r="25" spans="1:6" ht="16.5" customHeight="1">
      <c r="A25" s="155" t="s">
        <v>521</v>
      </c>
      <c r="B25" s="137">
        <v>390</v>
      </c>
      <c r="C25" s="137">
        <v>358</v>
      </c>
      <c r="D25" s="136">
        <f t="shared" si="0"/>
        <v>91.8</v>
      </c>
      <c r="E25" s="136"/>
      <c r="F25" s="137"/>
    </row>
    <row r="26" spans="1:6" s="148" customFormat="1" ht="16.5" customHeight="1">
      <c r="A26" s="160" t="s">
        <v>142</v>
      </c>
      <c r="B26" s="161"/>
      <c r="C26" s="161"/>
      <c r="D26" s="162"/>
      <c r="E26" s="162"/>
      <c r="F26" s="161"/>
    </row>
    <row r="27" spans="1:6" ht="16.5" customHeight="1">
      <c r="A27" s="155" t="s">
        <v>522</v>
      </c>
      <c r="B27" s="137"/>
      <c r="C27" s="137"/>
      <c r="D27" s="136"/>
      <c r="E27" s="136"/>
      <c r="F27" s="137"/>
    </row>
    <row r="28" spans="1:6" ht="16.5" customHeight="1">
      <c r="A28" s="155" t="s">
        <v>525</v>
      </c>
      <c r="B28" s="137"/>
      <c r="C28" s="137"/>
      <c r="D28" s="136"/>
      <c r="E28" s="136"/>
      <c r="F28" s="137"/>
    </row>
    <row r="29" spans="1:6" ht="16.5" customHeight="1">
      <c r="A29" s="155" t="s">
        <v>526</v>
      </c>
      <c r="B29" s="137"/>
      <c r="C29" s="137"/>
      <c r="D29" s="136"/>
      <c r="E29" s="136"/>
      <c r="F29" s="137"/>
    </row>
    <row r="30" spans="1:6" s="148" customFormat="1" ht="16.5" customHeight="1">
      <c r="A30" s="160" t="s">
        <v>143</v>
      </c>
      <c r="B30" s="161"/>
      <c r="C30" s="161">
        <v>209</v>
      </c>
      <c r="D30" s="162"/>
      <c r="E30" s="162"/>
      <c r="F30" s="161"/>
    </row>
    <row r="31" spans="1:6" s="159" customFormat="1" ht="16.5" customHeight="1">
      <c r="A31" s="157" t="s">
        <v>168</v>
      </c>
      <c r="B31" s="158">
        <v>898</v>
      </c>
      <c r="C31" s="158">
        <v>867</v>
      </c>
      <c r="D31" s="141">
        <f t="shared" ref="D31:D34" si="2">C31/B31*100</f>
        <v>96.5</v>
      </c>
      <c r="E31" s="141">
        <f t="shared" ref="E31:E33" si="3">C31/F31*100</f>
        <v>192.7</v>
      </c>
      <c r="F31" s="158">
        <v>450</v>
      </c>
    </row>
    <row r="32" spans="1:6" s="148" customFormat="1" ht="16.5" customHeight="1">
      <c r="A32" s="164" t="s">
        <v>523</v>
      </c>
      <c r="B32" s="161"/>
      <c r="C32" s="161"/>
      <c r="D32" s="162"/>
      <c r="E32" s="162"/>
      <c r="F32" s="161"/>
    </row>
    <row r="33" spans="1:6" s="148" customFormat="1" ht="16.5" customHeight="1">
      <c r="A33" s="165" t="s">
        <v>524</v>
      </c>
      <c r="B33" s="161">
        <v>8700</v>
      </c>
      <c r="C33" s="161">
        <v>8200</v>
      </c>
      <c r="D33" s="162">
        <f t="shared" si="2"/>
        <v>94.3</v>
      </c>
      <c r="E33" s="162">
        <f t="shared" si="3"/>
        <v>122</v>
      </c>
      <c r="F33" s="161">
        <v>6722</v>
      </c>
    </row>
    <row r="34" spans="1:6" s="148" customFormat="1" ht="16.5" customHeight="1">
      <c r="A34" s="165" t="s">
        <v>447</v>
      </c>
      <c r="B34" s="161">
        <v>32</v>
      </c>
      <c r="C34" s="161">
        <v>63</v>
      </c>
      <c r="D34" s="162">
        <f t="shared" si="2"/>
        <v>196.9</v>
      </c>
      <c r="E34" s="162">
        <f t="shared" ref="E34:E35" si="4">C34/F34*100</f>
        <v>11.6</v>
      </c>
      <c r="F34" s="161">
        <v>543</v>
      </c>
    </row>
    <row r="35" spans="1:6" s="159" customFormat="1" ht="16.5" customHeight="1">
      <c r="A35" s="157" t="s">
        <v>170</v>
      </c>
      <c r="B35" s="158">
        <f t="shared" ref="B35:C35" si="5">SUM(B31:B34)</f>
        <v>9630</v>
      </c>
      <c r="C35" s="158">
        <f t="shared" si="5"/>
        <v>9130</v>
      </c>
      <c r="D35" s="141">
        <f>C35/B35*100</f>
        <v>94.8</v>
      </c>
      <c r="E35" s="141">
        <f t="shared" si="4"/>
        <v>118.3</v>
      </c>
      <c r="F35" s="158">
        <f t="shared" ref="F35" si="6">SUM(F31:F34)</f>
        <v>7715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7"/>
  <sheetViews>
    <sheetView showZeros="0" topLeftCell="A94" zoomScaleNormal="100" workbookViewId="0">
      <selection activeCell="D94" sqref="D1:E1048576"/>
    </sheetView>
  </sheetViews>
  <sheetFormatPr defaultColWidth="9" defaultRowHeight="14.25"/>
  <cols>
    <col min="1" max="1" width="35.625" style="10" customWidth="1"/>
    <col min="2" max="3" width="11.25" style="174" customWidth="1"/>
    <col min="4" max="5" width="13.125" style="175" customWidth="1"/>
    <col min="6" max="6" width="13.125" style="174" hidden="1" customWidth="1"/>
    <col min="7" max="7" width="9" style="176"/>
    <col min="8" max="8" width="40.5" style="176" bestFit="1" customWidth="1"/>
    <col min="9" max="9" width="7.5" style="176" bestFit="1" customWidth="1"/>
    <col min="10" max="16384" width="9" style="176"/>
  </cols>
  <sheetData>
    <row r="1" spans="1:6" ht="16.5" customHeight="1">
      <c r="A1" s="10" t="s">
        <v>144</v>
      </c>
    </row>
    <row r="2" spans="1:6" ht="30" customHeight="1">
      <c r="A2" s="316" t="s">
        <v>848</v>
      </c>
      <c r="B2" s="316"/>
      <c r="C2" s="316"/>
      <c r="D2" s="316"/>
      <c r="E2" s="316"/>
      <c r="F2" s="177"/>
    </row>
    <row r="3" spans="1:6" ht="16.5" customHeight="1">
      <c r="A3" s="178"/>
      <c r="B3" s="179"/>
      <c r="C3" s="177"/>
      <c r="D3" s="180"/>
      <c r="E3" s="180" t="s">
        <v>53</v>
      </c>
      <c r="F3" s="177"/>
    </row>
    <row r="4" spans="1:6" ht="15" customHeight="1">
      <c r="A4" s="317" t="s">
        <v>50</v>
      </c>
      <c r="B4" s="318" t="s">
        <v>145</v>
      </c>
      <c r="C4" s="315" t="s">
        <v>146</v>
      </c>
      <c r="D4" s="319" t="s">
        <v>786</v>
      </c>
      <c r="E4" s="320" t="s">
        <v>849</v>
      </c>
      <c r="F4" s="315" t="s">
        <v>544</v>
      </c>
    </row>
    <row r="5" spans="1:6" ht="15" customHeight="1">
      <c r="A5" s="317"/>
      <c r="B5" s="318"/>
      <c r="C5" s="315"/>
      <c r="D5" s="319"/>
      <c r="E5" s="320"/>
      <c r="F5" s="315"/>
    </row>
    <row r="6" spans="1:6" s="190" customFormat="1" ht="16.5" customHeight="1">
      <c r="A6" s="186" t="s">
        <v>32</v>
      </c>
      <c r="B6" s="187"/>
      <c r="C6" s="187"/>
      <c r="D6" s="188"/>
      <c r="E6" s="189">
        <f t="shared" ref="E6:E28" si="0">C6/F6*100</f>
        <v>0</v>
      </c>
      <c r="F6" s="187">
        <v>19233</v>
      </c>
    </row>
    <row r="7" spans="1:6" ht="16.5" customHeight="1">
      <c r="A7" s="182" t="s">
        <v>622</v>
      </c>
      <c r="B7" s="172"/>
      <c r="C7" s="172"/>
      <c r="D7" s="173"/>
      <c r="E7" s="181">
        <f t="shared" si="0"/>
        <v>0</v>
      </c>
      <c r="F7" s="172">
        <v>-2</v>
      </c>
    </row>
    <row r="8" spans="1:6" ht="16.5" customHeight="1">
      <c r="A8" s="182" t="s">
        <v>623</v>
      </c>
      <c r="B8" s="172"/>
      <c r="C8" s="172"/>
      <c r="D8" s="173"/>
      <c r="E8" s="181">
        <f t="shared" si="0"/>
        <v>0</v>
      </c>
      <c r="F8" s="172">
        <v>22</v>
      </c>
    </row>
    <row r="9" spans="1:6" ht="16.5" customHeight="1">
      <c r="A9" s="182" t="s">
        <v>624</v>
      </c>
      <c r="B9" s="172"/>
      <c r="C9" s="172"/>
      <c r="D9" s="173"/>
      <c r="E9" s="181">
        <f t="shared" si="0"/>
        <v>0</v>
      </c>
      <c r="F9" s="172">
        <v>2369</v>
      </c>
    </row>
    <row r="10" spans="1:6" ht="16.5" customHeight="1">
      <c r="A10" s="182" t="s">
        <v>625</v>
      </c>
      <c r="B10" s="172"/>
      <c r="C10" s="172"/>
      <c r="D10" s="173"/>
      <c r="E10" s="181"/>
      <c r="F10" s="172">
        <v>0</v>
      </c>
    </row>
    <row r="11" spans="1:6" ht="16.5" customHeight="1">
      <c r="A11" s="183" t="s">
        <v>626</v>
      </c>
      <c r="B11" s="172"/>
      <c r="C11" s="172"/>
      <c r="D11" s="173"/>
      <c r="E11" s="181"/>
      <c r="F11" s="172">
        <v>0</v>
      </c>
    </row>
    <row r="12" spans="1:6" ht="16.5" customHeight="1">
      <c r="A12" s="183" t="s">
        <v>627</v>
      </c>
      <c r="B12" s="172"/>
      <c r="C12" s="172"/>
      <c r="D12" s="173"/>
      <c r="E12" s="181">
        <f t="shared" si="0"/>
        <v>0</v>
      </c>
      <c r="F12" s="172">
        <v>678</v>
      </c>
    </row>
    <row r="13" spans="1:6" ht="16.5" customHeight="1">
      <c r="A13" s="183" t="s">
        <v>628</v>
      </c>
      <c r="B13" s="172"/>
      <c r="C13" s="172"/>
      <c r="D13" s="173"/>
      <c r="E13" s="181"/>
      <c r="F13" s="172">
        <v>0</v>
      </c>
    </row>
    <row r="14" spans="1:6" s="190" customFormat="1" ht="16.5" customHeight="1">
      <c r="A14" s="186" t="s">
        <v>33</v>
      </c>
      <c r="B14" s="191">
        <v>4508</v>
      </c>
      <c r="C14" s="192">
        <v>4604</v>
      </c>
      <c r="D14" s="188">
        <f t="shared" ref="D14:D25" si="1">C14/B14*100</f>
        <v>102.1</v>
      </c>
      <c r="E14" s="189">
        <f t="shared" si="0"/>
        <v>104.6</v>
      </c>
      <c r="F14" s="192">
        <v>4400</v>
      </c>
    </row>
    <row r="15" spans="1:6" ht="16.5" customHeight="1">
      <c r="A15" s="182" t="s">
        <v>622</v>
      </c>
      <c r="B15" s="172">
        <v>883</v>
      </c>
      <c r="C15" s="172">
        <v>827</v>
      </c>
      <c r="D15" s="173">
        <f t="shared" si="1"/>
        <v>93.7</v>
      </c>
      <c r="E15" s="181">
        <f t="shared" si="0"/>
        <v>97.2</v>
      </c>
      <c r="F15" s="172">
        <v>851</v>
      </c>
    </row>
    <row r="16" spans="1:6" ht="16.5" customHeight="1">
      <c r="A16" s="182" t="s">
        <v>623</v>
      </c>
      <c r="B16" s="172">
        <v>96</v>
      </c>
      <c r="C16" s="172">
        <v>100</v>
      </c>
      <c r="D16" s="173">
        <f t="shared" si="1"/>
        <v>104.2</v>
      </c>
      <c r="E16" s="181">
        <f t="shared" si="0"/>
        <v>71.400000000000006</v>
      </c>
      <c r="F16" s="172">
        <v>140</v>
      </c>
    </row>
    <row r="17" spans="1:6" ht="16.5" customHeight="1">
      <c r="A17" s="182" t="s">
        <v>624</v>
      </c>
      <c r="B17" s="172">
        <v>3526</v>
      </c>
      <c r="C17" s="172">
        <v>3565</v>
      </c>
      <c r="D17" s="173">
        <f t="shared" si="1"/>
        <v>101.1</v>
      </c>
      <c r="E17" s="181">
        <f t="shared" si="0"/>
        <v>106.6</v>
      </c>
      <c r="F17" s="172">
        <v>3345</v>
      </c>
    </row>
    <row r="18" spans="1:6" ht="16.5" customHeight="1">
      <c r="A18" s="182" t="s">
        <v>625</v>
      </c>
      <c r="B18" s="172"/>
      <c r="C18" s="172">
        <v>67</v>
      </c>
      <c r="D18" s="173"/>
      <c r="E18" s="181"/>
      <c r="F18" s="172">
        <v>0</v>
      </c>
    </row>
    <row r="19" spans="1:6" ht="16.5" customHeight="1">
      <c r="A19" s="183" t="s">
        <v>626</v>
      </c>
      <c r="B19" s="172">
        <v>3</v>
      </c>
      <c r="C19" s="172">
        <v>24</v>
      </c>
      <c r="D19" s="173">
        <f t="shared" si="1"/>
        <v>800</v>
      </c>
      <c r="E19" s="181">
        <f t="shared" si="0"/>
        <v>400</v>
      </c>
      <c r="F19" s="172">
        <v>6</v>
      </c>
    </row>
    <row r="20" spans="1:6" ht="16.5" customHeight="1">
      <c r="A20" s="183" t="s">
        <v>627</v>
      </c>
      <c r="B20" s="172"/>
      <c r="C20" s="172">
        <v>21</v>
      </c>
      <c r="D20" s="173"/>
      <c r="E20" s="181">
        <f t="shared" si="0"/>
        <v>36.200000000000003</v>
      </c>
      <c r="F20" s="172">
        <v>58</v>
      </c>
    </row>
    <row r="21" spans="1:6" ht="16.5" customHeight="1">
      <c r="A21" s="183" t="s">
        <v>628</v>
      </c>
      <c r="B21" s="172"/>
      <c r="C21" s="172">
        <v>0</v>
      </c>
      <c r="D21" s="173"/>
      <c r="E21" s="181"/>
      <c r="F21" s="172">
        <v>0</v>
      </c>
    </row>
    <row r="22" spans="1:6" s="190" customFormat="1" ht="30" customHeight="1">
      <c r="A22" s="186" t="s">
        <v>34</v>
      </c>
      <c r="B22" s="191">
        <v>17711</v>
      </c>
      <c r="C22" s="192">
        <v>17476</v>
      </c>
      <c r="D22" s="188">
        <f t="shared" si="1"/>
        <v>98.7</v>
      </c>
      <c r="E22" s="189">
        <f t="shared" si="0"/>
        <v>111.4</v>
      </c>
      <c r="F22" s="192">
        <v>15684</v>
      </c>
    </row>
    <row r="23" spans="1:6" ht="16.5" customHeight="1">
      <c r="A23" s="182" t="s">
        <v>622</v>
      </c>
      <c r="B23" s="172">
        <v>8401</v>
      </c>
      <c r="C23" s="172">
        <v>8052</v>
      </c>
      <c r="D23" s="173">
        <f t="shared" si="1"/>
        <v>95.8</v>
      </c>
      <c r="E23" s="181">
        <f t="shared" si="0"/>
        <v>99.3</v>
      </c>
      <c r="F23" s="172">
        <v>8105</v>
      </c>
    </row>
    <row r="24" spans="1:6" ht="16.5" customHeight="1">
      <c r="A24" s="182" t="s">
        <v>623</v>
      </c>
      <c r="B24" s="172">
        <v>10</v>
      </c>
      <c r="C24" s="172">
        <v>19</v>
      </c>
      <c r="D24" s="173">
        <f t="shared" si="1"/>
        <v>190</v>
      </c>
      <c r="E24" s="181">
        <f t="shared" si="0"/>
        <v>105.6</v>
      </c>
      <c r="F24" s="172">
        <v>18</v>
      </c>
    </row>
    <row r="25" spans="1:6" ht="16.5" customHeight="1">
      <c r="A25" s="182" t="s">
        <v>624</v>
      </c>
      <c r="B25" s="172">
        <v>9300</v>
      </c>
      <c r="C25" s="172">
        <v>9300</v>
      </c>
      <c r="D25" s="173">
        <f t="shared" si="1"/>
        <v>100</v>
      </c>
      <c r="E25" s="181">
        <f t="shared" si="0"/>
        <v>132.9</v>
      </c>
      <c r="F25" s="172">
        <v>7000</v>
      </c>
    </row>
    <row r="26" spans="1:6" ht="16.5" customHeight="1">
      <c r="A26" s="182" t="s">
        <v>625</v>
      </c>
      <c r="B26" s="172"/>
      <c r="C26" s="172">
        <v>0</v>
      </c>
      <c r="D26" s="173"/>
      <c r="E26" s="181"/>
      <c r="F26" s="172">
        <v>0</v>
      </c>
    </row>
    <row r="27" spans="1:6" ht="16.5" customHeight="1">
      <c r="A27" s="183" t="s">
        <v>626</v>
      </c>
      <c r="B27" s="172"/>
      <c r="C27" s="172">
        <v>29</v>
      </c>
      <c r="D27" s="173"/>
      <c r="E27" s="181">
        <f t="shared" si="0"/>
        <v>5.4</v>
      </c>
      <c r="F27" s="172">
        <v>536</v>
      </c>
    </row>
    <row r="28" spans="1:6" ht="16.5" customHeight="1">
      <c r="A28" s="183" t="s">
        <v>627</v>
      </c>
      <c r="B28" s="172"/>
      <c r="C28" s="172">
        <v>76</v>
      </c>
      <c r="D28" s="173"/>
      <c r="E28" s="181">
        <f t="shared" si="0"/>
        <v>304</v>
      </c>
      <c r="F28" s="172">
        <v>25</v>
      </c>
    </row>
    <row r="29" spans="1:6" ht="16.5" customHeight="1">
      <c r="A29" s="183" t="s">
        <v>628</v>
      </c>
      <c r="B29" s="172"/>
      <c r="C29" s="172">
        <v>0</v>
      </c>
      <c r="D29" s="173"/>
      <c r="E29" s="181"/>
      <c r="F29" s="172">
        <v>0</v>
      </c>
    </row>
    <row r="30" spans="1:6" s="190" customFormat="1" ht="16.5" customHeight="1">
      <c r="A30" s="186" t="s">
        <v>35</v>
      </c>
      <c r="B30" s="191"/>
      <c r="C30" s="192"/>
      <c r="D30" s="188"/>
      <c r="E30" s="189"/>
      <c r="F30" s="192"/>
    </row>
    <row r="31" spans="1:6" ht="16.5" customHeight="1">
      <c r="A31" s="182" t="s">
        <v>622</v>
      </c>
      <c r="B31" s="172"/>
      <c r="C31" s="172"/>
      <c r="D31" s="173"/>
      <c r="E31" s="181"/>
      <c r="F31" s="172"/>
    </row>
    <row r="32" spans="1:6" ht="16.5" customHeight="1">
      <c r="A32" s="182" t="s">
        <v>623</v>
      </c>
      <c r="B32" s="172"/>
      <c r="C32" s="172"/>
      <c r="D32" s="173"/>
      <c r="E32" s="181"/>
      <c r="F32" s="172"/>
    </row>
    <row r="33" spans="1:6" ht="16.5" customHeight="1">
      <c r="A33" s="182" t="s">
        <v>624</v>
      </c>
      <c r="B33" s="172"/>
      <c r="C33" s="172"/>
      <c r="D33" s="173"/>
      <c r="E33" s="181"/>
      <c r="F33" s="172"/>
    </row>
    <row r="34" spans="1:6" ht="16.5" customHeight="1">
      <c r="A34" s="182" t="s">
        <v>625</v>
      </c>
      <c r="B34" s="172"/>
      <c r="C34" s="172"/>
      <c r="D34" s="173"/>
      <c r="E34" s="181"/>
      <c r="F34" s="172"/>
    </row>
    <row r="35" spans="1:6" ht="16.5" customHeight="1">
      <c r="A35" s="183" t="s">
        <v>626</v>
      </c>
      <c r="B35" s="172"/>
      <c r="C35" s="172"/>
      <c r="D35" s="173"/>
      <c r="E35" s="181"/>
      <c r="F35" s="172"/>
    </row>
    <row r="36" spans="1:6" ht="16.5" customHeight="1">
      <c r="A36" s="183" t="s">
        <v>627</v>
      </c>
      <c r="B36" s="172"/>
      <c r="C36" s="172"/>
      <c r="D36" s="173"/>
      <c r="E36" s="181"/>
      <c r="F36" s="172"/>
    </row>
    <row r="37" spans="1:6" ht="16.5" customHeight="1">
      <c r="A37" s="183" t="s">
        <v>628</v>
      </c>
      <c r="B37" s="172"/>
      <c r="C37" s="172"/>
      <c r="D37" s="173"/>
      <c r="E37" s="181"/>
      <c r="F37" s="172"/>
    </row>
    <row r="38" spans="1:6" s="190" customFormat="1" ht="16.5" customHeight="1">
      <c r="A38" s="186" t="s">
        <v>36</v>
      </c>
      <c r="B38" s="191">
        <v>750</v>
      </c>
      <c r="C38" s="192"/>
      <c r="D38" s="188">
        <f t="shared" ref="D38:D42" si="2">C38/B38*100</f>
        <v>0</v>
      </c>
      <c r="E38" s="189"/>
      <c r="F38" s="192"/>
    </row>
    <row r="39" spans="1:6" ht="16.5" customHeight="1">
      <c r="A39" s="171" t="s">
        <v>545</v>
      </c>
      <c r="B39" s="184">
        <v>750</v>
      </c>
      <c r="C39" s="185"/>
      <c r="D39" s="173">
        <f t="shared" si="2"/>
        <v>0</v>
      </c>
      <c r="E39" s="181"/>
      <c r="F39" s="185"/>
    </row>
    <row r="40" spans="1:6" ht="16.5" customHeight="1">
      <c r="A40" s="182" t="s">
        <v>622</v>
      </c>
      <c r="B40" s="172"/>
      <c r="C40" s="172"/>
      <c r="D40" s="173"/>
      <c r="E40" s="181"/>
      <c r="F40" s="172"/>
    </row>
    <row r="41" spans="1:6" ht="16.5" customHeight="1">
      <c r="A41" s="182" t="s">
        <v>623</v>
      </c>
      <c r="B41" s="172"/>
      <c r="C41" s="172"/>
      <c r="D41" s="173"/>
      <c r="E41" s="181"/>
      <c r="F41" s="172"/>
    </row>
    <row r="42" spans="1:6" ht="16.5" customHeight="1">
      <c r="A42" s="182" t="s">
        <v>624</v>
      </c>
      <c r="B42" s="172">
        <v>750</v>
      </c>
      <c r="C42" s="172"/>
      <c r="D42" s="173">
        <f t="shared" si="2"/>
        <v>0</v>
      </c>
      <c r="E42" s="181"/>
      <c r="F42" s="172"/>
    </row>
    <row r="43" spans="1:6" ht="16.5" customHeight="1">
      <c r="A43" s="182" t="s">
        <v>625</v>
      </c>
      <c r="B43" s="172"/>
      <c r="C43" s="172"/>
      <c r="D43" s="173"/>
      <c r="E43" s="181"/>
      <c r="F43" s="172"/>
    </row>
    <row r="44" spans="1:6" ht="16.5" customHeight="1">
      <c r="A44" s="183" t="s">
        <v>626</v>
      </c>
      <c r="B44" s="172"/>
      <c r="C44" s="172"/>
      <c r="D44" s="173"/>
      <c r="E44" s="181"/>
      <c r="F44" s="172"/>
    </row>
    <row r="45" spans="1:6" ht="16.5" customHeight="1">
      <c r="A45" s="183" t="s">
        <v>627</v>
      </c>
      <c r="B45" s="172"/>
      <c r="C45" s="172"/>
      <c r="D45" s="173"/>
      <c r="E45" s="181"/>
      <c r="F45" s="172"/>
    </row>
    <row r="46" spans="1:6" ht="16.5" customHeight="1">
      <c r="A46" s="183" t="s">
        <v>628</v>
      </c>
      <c r="B46" s="172"/>
      <c r="C46" s="172"/>
      <c r="D46" s="173"/>
      <c r="E46" s="181"/>
      <c r="F46" s="172"/>
    </row>
    <row r="47" spans="1:6" ht="16.5" customHeight="1">
      <c r="A47" s="167" t="s">
        <v>546</v>
      </c>
      <c r="B47" s="184"/>
      <c r="C47" s="185"/>
      <c r="D47" s="173"/>
      <c r="E47" s="181"/>
      <c r="F47" s="185"/>
    </row>
    <row r="48" spans="1:6" ht="16.5" customHeight="1">
      <c r="A48" s="182" t="s">
        <v>622</v>
      </c>
      <c r="B48" s="172"/>
      <c r="C48" s="172"/>
      <c r="D48" s="173"/>
      <c r="E48" s="181"/>
      <c r="F48" s="172"/>
    </row>
    <row r="49" spans="1:6" ht="16.5" customHeight="1">
      <c r="A49" s="182" t="s">
        <v>623</v>
      </c>
      <c r="B49" s="172"/>
      <c r="C49" s="172"/>
      <c r="D49" s="173"/>
      <c r="E49" s="181"/>
      <c r="F49" s="172"/>
    </row>
    <row r="50" spans="1:6" ht="16.5" customHeight="1">
      <c r="A50" s="182" t="s">
        <v>624</v>
      </c>
      <c r="B50" s="172"/>
      <c r="C50" s="172"/>
      <c r="D50" s="173"/>
      <c r="E50" s="181"/>
      <c r="F50" s="172"/>
    </row>
    <row r="51" spans="1:6" ht="16.5" customHeight="1">
      <c r="A51" s="182" t="s">
        <v>625</v>
      </c>
      <c r="B51" s="172"/>
      <c r="C51" s="172"/>
      <c r="D51" s="173"/>
      <c r="E51" s="181"/>
      <c r="F51" s="172"/>
    </row>
    <row r="52" spans="1:6" ht="16.5" customHeight="1">
      <c r="A52" s="183" t="s">
        <v>626</v>
      </c>
      <c r="B52" s="172"/>
      <c r="C52" s="172"/>
      <c r="D52" s="173"/>
      <c r="E52" s="181"/>
      <c r="F52" s="172"/>
    </row>
    <row r="53" spans="1:6" ht="16.5" customHeight="1">
      <c r="A53" s="183" t="s">
        <v>627</v>
      </c>
      <c r="B53" s="172"/>
      <c r="C53" s="172"/>
      <c r="D53" s="173"/>
      <c r="E53" s="181"/>
      <c r="F53" s="172"/>
    </row>
    <row r="54" spans="1:6" ht="16.5" customHeight="1">
      <c r="A54" s="183" t="s">
        <v>628</v>
      </c>
      <c r="B54" s="172"/>
      <c r="C54" s="172"/>
      <c r="D54" s="173"/>
      <c r="E54" s="181"/>
      <c r="F54" s="172"/>
    </row>
    <row r="55" spans="1:6" ht="16.5" customHeight="1">
      <c r="A55" s="171" t="s">
        <v>547</v>
      </c>
      <c r="B55" s="184"/>
      <c r="C55" s="185"/>
      <c r="D55" s="173"/>
      <c r="E55" s="181"/>
      <c r="F55" s="185"/>
    </row>
    <row r="56" spans="1:6" ht="16.5" customHeight="1">
      <c r="A56" s="182" t="s">
        <v>622</v>
      </c>
      <c r="B56" s="172"/>
      <c r="C56" s="172"/>
      <c r="D56" s="173"/>
      <c r="E56" s="181"/>
      <c r="F56" s="172"/>
    </row>
    <row r="57" spans="1:6" ht="16.5" customHeight="1">
      <c r="A57" s="182" t="s">
        <v>623</v>
      </c>
      <c r="B57" s="172"/>
      <c r="C57" s="172"/>
      <c r="D57" s="173"/>
      <c r="E57" s="181"/>
      <c r="F57" s="172"/>
    </row>
    <row r="58" spans="1:6" ht="16.5" customHeight="1">
      <c r="A58" s="182" t="s">
        <v>624</v>
      </c>
      <c r="B58" s="172"/>
      <c r="C58" s="172"/>
      <c r="D58" s="173"/>
      <c r="E58" s="181"/>
      <c r="F58" s="172"/>
    </row>
    <row r="59" spans="1:6" ht="16.5" customHeight="1">
      <c r="A59" s="182" t="s">
        <v>625</v>
      </c>
      <c r="B59" s="172"/>
      <c r="C59" s="172"/>
      <c r="D59" s="173"/>
      <c r="E59" s="181"/>
      <c r="F59" s="172"/>
    </row>
    <row r="60" spans="1:6" ht="16.5" customHeight="1">
      <c r="A60" s="183" t="s">
        <v>626</v>
      </c>
      <c r="B60" s="172"/>
      <c r="C60" s="172"/>
      <c r="D60" s="173"/>
      <c r="E60" s="181"/>
      <c r="F60" s="172"/>
    </row>
    <row r="61" spans="1:6" ht="16.5" customHeight="1">
      <c r="A61" s="183" t="s">
        <v>627</v>
      </c>
      <c r="B61" s="172"/>
      <c r="C61" s="172"/>
      <c r="D61" s="173"/>
      <c r="E61" s="181"/>
      <c r="F61" s="172"/>
    </row>
    <row r="62" spans="1:6" ht="16.5" customHeight="1">
      <c r="A62" s="183" t="s">
        <v>628</v>
      </c>
      <c r="B62" s="172"/>
      <c r="C62" s="172"/>
      <c r="D62" s="173"/>
      <c r="E62" s="181"/>
      <c r="F62" s="172"/>
    </row>
    <row r="63" spans="1:6" s="190" customFormat="1" ht="16.5" customHeight="1">
      <c r="A63" s="186" t="s">
        <v>37</v>
      </c>
      <c r="B63" s="191"/>
      <c r="C63" s="192"/>
      <c r="D63" s="188"/>
      <c r="E63" s="189">
        <f t="shared" ref="E63:E65" si="3">C63/F63*100</f>
        <v>0</v>
      </c>
      <c r="F63" s="192">
        <v>1991</v>
      </c>
    </row>
    <row r="64" spans="1:6" ht="16.5" customHeight="1">
      <c r="A64" s="182" t="s">
        <v>622</v>
      </c>
      <c r="B64" s="172"/>
      <c r="C64" s="172"/>
      <c r="D64" s="173"/>
      <c r="E64" s="181">
        <f t="shared" si="3"/>
        <v>0</v>
      </c>
      <c r="F64" s="172">
        <v>1184</v>
      </c>
    </row>
    <row r="65" spans="1:6" ht="16.5" customHeight="1">
      <c r="A65" s="182" t="s">
        <v>623</v>
      </c>
      <c r="B65" s="172"/>
      <c r="C65" s="172"/>
      <c r="D65" s="173"/>
      <c r="E65" s="181">
        <f t="shared" si="3"/>
        <v>0</v>
      </c>
      <c r="F65" s="172">
        <v>10</v>
      </c>
    </row>
    <row r="66" spans="1:6" ht="16.5" customHeight="1">
      <c r="A66" s="182" t="s">
        <v>624</v>
      </c>
      <c r="B66" s="172"/>
      <c r="C66" s="172"/>
      <c r="D66" s="173"/>
      <c r="E66" s="181"/>
      <c r="F66" s="172">
        <v>0</v>
      </c>
    </row>
    <row r="67" spans="1:6" ht="16.5" customHeight="1">
      <c r="A67" s="182" t="s">
        <v>625</v>
      </c>
      <c r="B67" s="172"/>
      <c r="C67" s="172"/>
      <c r="D67" s="173"/>
      <c r="E67" s="181"/>
      <c r="F67" s="172">
        <v>0</v>
      </c>
    </row>
    <row r="68" spans="1:6" ht="16.5" customHeight="1">
      <c r="A68" s="183" t="s">
        <v>626</v>
      </c>
      <c r="B68" s="172"/>
      <c r="C68" s="172"/>
      <c r="D68" s="173"/>
      <c r="E68" s="181"/>
      <c r="F68" s="172">
        <v>0</v>
      </c>
    </row>
    <row r="69" spans="1:6" ht="16.5" customHeight="1">
      <c r="A69" s="183" t="s">
        <v>627</v>
      </c>
      <c r="B69" s="172"/>
      <c r="C69" s="172"/>
      <c r="D69" s="173"/>
      <c r="E69" s="181"/>
      <c r="F69" s="172">
        <v>0</v>
      </c>
    </row>
    <row r="70" spans="1:6" ht="16.5" customHeight="1">
      <c r="A70" s="183" t="s">
        <v>628</v>
      </c>
      <c r="B70" s="172"/>
      <c r="C70" s="172"/>
      <c r="D70" s="173"/>
      <c r="E70" s="181"/>
      <c r="F70" s="172">
        <v>0</v>
      </c>
    </row>
    <row r="71" spans="1:6" s="190" customFormat="1" ht="16.5" customHeight="1">
      <c r="A71" s="186" t="s">
        <v>38</v>
      </c>
      <c r="B71" s="191"/>
      <c r="C71" s="192"/>
      <c r="D71" s="188"/>
      <c r="E71" s="189">
        <f t="shared" ref="E71:E97" si="4">C71/F71*100</f>
        <v>0</v>
      </c>
      <c r="F71" s="192">
        <v>688</v>
      </c>
    </row>
    <row r="72" spans="1:6" ht="16.5" customHeight="1">
      <c r="A72" s="182" t="s">
        <v>622</v>
      </c>
      <c r="B72" s="172"/>
      <c r="C72" s="172"/>
      <c r="D72" s="173"/>
      <c r="E72" s="181">
        <f t="shared" si="4"/>
        <v>0</v>
      </c>
      <c r="F72" s="172">
        <v>-1</v>
      </c>
    </row>
    <row r="73" spans="1:6" ht="16.5" customHeight="1">
      <c r="A73" s="182" t="s">
        <v>623</v>
      </c>
      <c r="B73" s="172"/>
      <c r="C73" s="172"/>
      <c r="D73" s="173"/>
      <c r="E73" s="181">
        <f t="shared" si="4"/>
        <v>0</v>
      </c>
      <c r="F73" s="172">
        <v>80</v>
      </c>
    </row>
    <row r="74" spans="1:6" ht="16.5" customHeight="1">
      <c r="A74" s="182" t="s">
        <v>624</v>
      </c>
      <c r="B74" s="172"/>
      <c r="C74" s="172"/>
      <c r="D74" s="173"/>
      <c r="E74" s="181"/>
      <c r="F74" s="172">
        <v>0</v>
      </c>
    </row>
    <row r="75" spans="1:6" ht="16.5" customHeight="1">
      <c r="A75" s="182" t="s">
        <v>625</v>
      </c>
      <c r="B75" s="172"/>
      <c r="C75" s="172"/>
      <c r="D75" s="173"/>
      <c r="E75" s="181"/>
      <c r="F75" s="172">
        <v>0</v>
      </c>
    </row>
    <row r="76" spans="1:6" ht="16.5" customHeight="1">
      <c r="A76" s="183" t="s">
        <v>626</v>
      </c>
      <c r="B76" s="172"/>
      <c r="C76" s="172"/>
      <c r="D76" s="173"/>
      <c r="E76" s="181"/>
      <c r="F76" s="172">
        <v>0</v>
      </c>
    </row>
    <row r="77" spans="1:6" ht="16.5" customHeight="1">
      <c r="A77" s="183" t="s">
        <v>627</v>
      </c>
      <c r="B77" s="172"/>
      <c r="C77" s="172"/>
      <c r="D77" s="173"/>
      <c r="E77" s="181">
        <f t="shared" si="4"/>
        <v>0</v>
      </c>
      <c r="F77" s="172">
        <v>2</v>
      </c>
    </row>
    <row r="78" spans="1:6" ht="16.5" customHeight="1">
      <c r="A78" s="183" t="s">
        <v>628</v>
      </c>
      <c r="B78" s="172"/>
      <c r="C78" s="172"/>
      <c r="D78" s="173"/>
      <c r="E78" s="181"/>
      <c r="F78" s="172">
        <v>0</v>
      </c>
    </row>
    <row r="79" spans="1:6" s="190" customFormat="1" ht="16.5" customHeight="1">
      <c r="A79" s="186" t="s">
        <v>39</v>
      </c>
      <c r="B79" s="191">
        <v>1728</v>
      </c>
      <c r="C79" s="192"/>
      <c r="D79" s="188">
        <f t="shared" ref="D79:D97" si="5">C79/B79*100</f>
        <v>0</v>
      </c>
      <c r="E79" s="189"/>
      <c r="F79" s="192"/>
    </row>
    <row r="80" spans="1:6" ht="16.5" customHeight="1">
      <c r="A80" s="182" t="s">
        <v>622</v>
      </c>
      <c r="B80" s="172"/>
      <c r="C80" s="172"/>
      <c r="D80" s="173"/>
      <c r="E80" s="181"/>
      <c r="F80" s="172"/>
    </row>
    <row r="81" spans="1:6" ht="16.5" customHeight="1">
      <c r="A81" s="182" t="s">
        <v>623</v>
      </c>
      <c r="B81" s="172"/>
      <c r="C81" s="172"/>
      <c r="D81" s="173"/>
      <c r="E81" s="181"/>
      <c r="F81" s="172"/>
    </row>
    <row r="82" spans="1:6" ht="16.5" customHeight="1">
      <c r="A82" s="182" t="s">
        <v>624</v>
      </c>
      <c r="B82" s="172">
        <v>1728</v>
      </c>
      <c r="C82" s="172"/>
      <c r="D82" s="173">
        <f t="shared" si="5"/>
        <v>0</v>
      </c>
      <c r="E82" s="181"/>
      <c r="F82" s="172"/>
    </row>
    <row r="83" spans="1:6" ht="16.5" customHeight="1">
      <c r="A83" s="182" t="s">
        <v>625</v>
      </c>
      <c r="B83" s="172"/>
      <c r="C83" s="172"/>
      <c r="D83" s="173"/>
      <c r="E83" s="181"/>
      <c r="F83" s="172"/>
    </row>
    <row r="84" spans="1:6" ht="16.5" customHeight="1">
      <c r="A84" s="183" t="s">
        <v>626</v>
      </c>
      <c r="B84" s="172"/>
      <c r="C84" s="172"/>
      <c r="D84" s="173"/>
      <c r="E84" s="181"/>
      <c r="F84" s="172"/>
    </row>
    <row r="85" spans="1:6" ht="16.5" customHeight="1">
      <c r="A85" s="183" t="s">
        <v>627</v>
      </c>
      <c r="B85" s="172"/>
      <c r="C85" s="172"/>
      <c r="D85" s="173"/>
      <c r="E85" s="181"/>
      <c r="F85" s="172"/>
    </row>
    <row r="86" spans="1:6" ht="16.5" customHeight="1">
      <c r="A86" s="183" t="s">
        <v>628</v>
      </c>
      <c r="B86" s="172"/>
      <c r="C86" s="172"/>
      <c r="D86" s="173"/>
      <c r="E86" s="181"/>
      <c r="F86" s="172"/>
    </row>
    <row r="87" spans="1:6" s="197" customFormat="1" ht="16.5" customHeight="1">
      <c r="A87" s="198" t="s">
        <v>446</v>
      </c>
      <c r="B87" s="60">
        <v>24697</v>
      </c>
      <c r="C87" s="60">
        <v>22080</v>
      </c>
      <c r="D87" s="194">
        <f t="shared" si="5"/>
        <v>89.4</v>
      </c>
      <c r="E87" s="195">
        <f t="shared" si="4"/>
        <v>52.6</v>
      </c>
      <c r="F87" s="60">
        <v>41996</v>
      </c>
    </row>
    <row r="88" spans="1:6" ht="16.5" customHeight="1">
      <c r="A88" s="182" t="s">
        <v>622</v>
      </c>
      <c r="B88" s="172">
        <v>9284</v>
      </c>
      <c r="C88" s="172">
        <v>8879</v>
      </c>
      <c r="D88" s="173">
        <f t="shared" si="5"/>
        <v>95.6</v>
      </c>
      <c r="E88" s="181">
        <f t="shared" si="4"/>
        <v>87.6</v>
      </c>
      <c r="F88" s="172">
        <v>10137</v>
      </c>
    </row>
    <row r="89" spans="1:6" ht="16.5" customHeight="1">
      <c r="A89" s="182" t="s">
        <v>623</v>
      </c>
      <c r="B89" s="172">
        <v>106</v>
      </c>
      <c r="C89" s="172">
        <v>119</v>
      </c>
      <c r="D89" s="173">
        <f t="shared" si="5"/>
        <v>112.3</v>
      </c>
      <c r="E89" s="181">
        <f t="shared" si="4"/>
        <v>44.1</v>
      </c>
      <c r="F89" s="172">
        <v>270</v>
      </c>
    </row>
    <row r="90" spans="1:6" ht="16.5" customHeight="1">
      <c r="A90" s="182" t="s">
        <v>624</v>
      </c>
      <c r="B90" s="172">
        <v>15304</v>
      </c>
      <c r="C90" s="172">
        <v>12865</v>
      </c>
      <c r="D90" s="173">
        <f t="shared" si="5"/>
        <v>84.1</v>
      </c>
      <c r="E90" s="181">
        <f t="shared" si="4"/>
        <v>101.2</v>
      </c>
      <c r="F90" s="172">
        <v>12714</v>
      </c>
    </row>
    <row r="91" spans="1:6" ht="16.5" customHeight="1">
      <c r="A91" s="182" t="s">
        <v>625</v>
      </c>
      <c r="B91" s="172"/>
      <c r="C91" s="172">
        <v>67</v>
      </c>
      <c r="D91" s="173"/>
      <c r="E91" s="181"/>
      <c r="F91" s="172">
        <v>0</v>
      </c>
    </row>
    <row r="92" spans="1:6" ht="16.5" customHeight="1">
      <c r="A92" s="183" t="s">
        <v>626</v>
      </c>
      <c r="B92" s="172">
        <v>3</v>
      </c>
      <c r="C92" s="172">
        <v>53</v>
      </c>
      <c r="D92" s="173">
        <f t="shared" si="5"/>
        <v>1766.7</v>
      </c>
      <c r="E92" s="181">
        <f t="shared" si="4"/>
        <v>9.8000000000000007</v>
      </c>
      <c r="F92" s="172">
        <v>542</v>
      </c>
    </row>
    <row r="93" spans="1:6" ht="16.5" customHeight="1">
      <c r="A93" s="183" t="s">
        <v>627</v>
      </c>
      <c r="B93" s="172"/>
      <c r="C93" s="172">
        <v>97</v>
      </c>
      <c r="D93" s="173"/>
      <c r="E93" s="181">
        <f t="shared" si="4"/>
        <v>12.7</v>
      </c>
      <c r="F93" s="172">
        <v>763</v>
      </c>
    </row>
    <row r="94" spans="1:6" ht="16.5" customHeight="1">
      <c r="A94" s="183" t="s">
        <v>628</v>
      </c>
      <c r="B94" s="172"/>
      <c r="C94" s="172">
        <v>0</v>
      </c>
      <c r="D94" s="173"/>
      <c r="E94" s="181"/>
      <c r="F94" s="172">
        <v>0</v>
      </c>
    </row>
    <row r="95" spans="1:6" s="197" customFormat="1" ht="16.5" customHeight="1">
      <c r="A95" s="198" t="s">
        <v>633</v>
      </c>
      <c r="B95" s="60">
        <v>18</v>
      </c>
      <c r="C95" s="60"/>
      <c r="D95" s="194">
        <f t="shared" si="5"/>
        <v>0</v>
      </c>
      <c r="E95" s="195"/>
      <c r="F95" s="60"/>
    </row>
    <row r="96" spans="1:6" s="197" customFormat="1" ht="16.5" customHeight="1">
      <c r="A96" s="198" t="s">
        <v>635</v>
      </c>
      <c r="B96" s="60">
        <v>6743</v>
      </c>
      <c r="C96" s="60">
        <v>7844</v>
      </c>
      <c r="D96" s="194">
        <f t="shared" si="5"/>
        <v>116.3</v>
      </c>
      <c r="E96" s="195"/>
      <c r="F96" s="60"/>
    </row>
    <row r="97" spans="1:6" s="197" customFormat="1" ht="16.5" customHeight="1">
      <c r="A97" s="238" t="s">
        <v>446</v>
      </c>
      <c r="B97" s="60">
        <f>SUM(B87,B95:B96)</f>
        <v>31458</v>
      </c>
      <c r="C97" s="60">
        <f>SUM(C87,C95:C96)</f>
        <v>29924</v>
      </c>
      <c r="D97" s="194">
        <f t="shared" si="5"/>
        <v>95.1</v>
      </c>
      <c r="E97" s="51">
        <f t="shared" si="4"/>
        <v>71.3</v>
      </c>
      <c r="F97" s="60">
        <f>SUM(F87,F95:F96)</f>
        <v>41996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6" type="noConversion"/>
  <conditionalFormatting sqref="A6:A14">
    <cfRule type="expression" dxfId="20" priority="16" stopIfTrue="1">
      <formula>"len($A:$A)=3"</formula>
    </cfRule>
  </conditionalFormatting>
  <conditionalFormatting sqref="A15:A21">
    <cfRule type="expression" dxfId="19" priority="10" stopIfTrue="1">
      <formula>"len($A:$A)=3"</formula>
    </cfRule>
  </conditionalFormatting>
  <conditionalFormatting sqref="A23:A29">
    <cfRule type="expression" dxfId="18" priority="9" stopIfTrue="1">
      <formula>"len($A:$A)=3"</formula>
    </cfRule>
  </conditionalFormatting>
  <conditionalFormatting sqref="A31:A37">
    <cfRule type="expression" dxfId="17" priority="8" stopIfTrue="1">
      <formula>"len($A:$A)=3"</formula>
    </cfRule>
  </conditionalFormatting>
  <conditionalFormatting sqref="A40:A46">
    <cfRule type="expression" dxfId="16" priority="7" stopIfTrue="1">
      <formula>"len($A:$A)=3"</formula>
    </cfRule>
  </conditionalFormatting>
  <conditionalFormatting sqref="A48:A54">
    <cfRule type="expression" dxfId="15" priority="6" stopIfTrue="1">
      <formula>"len($A:$A)=3"</formula>
    </cfRule>
  </conditionalFormatting>
  <conditionalFormatting sqref="A56:A62">
    <cfRule type="expression" dxfId="14" priority="5" stopIfTrue="1">
      <formula>"len($A:$A)=3"</formula>
    </cfRule>
  </conditionalFormatting>
  <conditionalFormatting sqref="A64:A70">
    <cfRule type="expression" dxfId="13" priority="4" stopIfTrue="1">
      <formula>"len($A:$A)=3"</formula>
    </cfRule>
  </conditionalFormatting>
  <conditionalFormatting sqref="A72:A78">
    <cfRule type="expression" dxfId="12" priority="3" stopIfTrue="1">
      <formula>"len($A:$A)=3"</formula>
    </cfRule>
  </conditionalFormatting>
  <conditionalFormatting sqref="A80:A86">
    <cfRule type="expression" dxfId="11" priority="2" stopIfTrue="1">
      <formula>"len($A:$A)=3"</formula>
    </cfRule>
  </conditionalFormatting>
  <conditionalFormatting sqref="A88:A94">
    <cfRule type="expression" dxfId="1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64"/>
  <sheetViews>
    <sheetView showZeros="0" zoomScaleNormal="100" workbookViewId="0">
      <selection activeCell="A16" sqref="A16:XFD16"/>
    </sheetView>
  </sheetViews>
  <sheetFormatPr defaultColWidth="9" defaultRowHeight="14.25"/>
  <cols>
    <col min="1" max="1" width="35.625" style="206" customWidth="1"/>
    <col min="2" max="3" width="11.25" style="214" customWidth="1"/>
    <col min="4" max="5" width="13" style="203" customWidth="1"/>
    <col min="6" max="6" width="13" style="202" hidden="1" customWidth="1"/>
    <col min="7" max="7" width="41.625" style="202" bestFit="1" customWidth="1"/>
    <col min="8" max="8" width="7.5" style="202" bestFit="1" customWidth="1"/>
    <col min="9" max="16384" width="9" style="202"/>
  </cols>
  <sheetData>
    <row r="1" spans="1:6" ht="16.5" customHeight="1">
      <c r="A1" s="206" t="s">
        <v>147</v>
      </c>
    </row>
    <row r="2" spans="1:6" s="205" customFormat="1" ht="30" customHeight="1">
      <c r="A2" s="316" t="s">
        <v>850</v>
      </c>
      <c r="B2" s="316"/>
      <c r="C2" s="316"/>
      <c r="D2" s="316"/>
      <c r="E2" s="316"/>
    </row>
    <row r="3" spans="1:6" ht="16.5" customHeight="1">
      <c r="A3" s="207"/>
      <c r="B3" s="215"/>
      <c r="C3" s="216"/>
      <c r="D3" s="204"/>
      <c r="E3" s="204" t="s">
        <v>53</v>
      </c>
    </row>
    <row r="4" spans="1:6" ht="16.5" customHeight="1">
      <c r="A4" s="322" t="s">
        <v>47</v>
      </c>
      <c r="B4" s="323" t="s">
        <v>63</v>
      </c>
      <c r="C4" s="321" t="s">
        <v>148</v>
      </c>
      <c r="D4" s="324" t="s">
        <v>60</v>
      </c>
      <c r="E4" s="325" t="s">
        <v>149</v>
      </c>
      <c r="F4" s="321" t="s">
        <v>548</v>
      </c>
    </row>
    <row r="5" spans="1:6" ht="16.5" customHeight="1">
      <c r="A5" s="322"/>
      <c r="B5" s="323"/>
      <c r="C5" s="321"/>
      <c r="D5" s="324"/>
      <c r="E5" s="325"/>
      <c r="F5" s="321"/>
    </row>
    <row r="6" spans="1:6" s="213" customFormat="1" ht="16.5" customHeight="1">
      <c r="A6" s="169" t="s">
        <v>40</v>
      </c>
      <c r="B6" s="217"/>
      <c r="C6" s="217"/>
      <c r="D6" s="199"/>
      <c r="E6" s="212">
        <f t="shared" ref="E6" si="0">C6/F6*100</f>
        <v>0</v>
      </c>
      <c r="F6" s="217">
        <v>17908</v>
      </c>
    </row>
    <row r="7" spans="1:6" ht="16.5" customHeight="1">
      <c r="A7" s="208" t="s">
        <v>629</v>
      </c>
      <c r="B7" s="218"/>
      <c r="C7" s="218"/>
      <c r="D7" s="201"/>
      <c r="E7" s="200"/>
      <c r="F7" s="218">
        <v>15932</v>
      </c>
    </row>
    <row r="8" spans="1:6" ht="16.5" customHeight="1">
      <c r="A8" s="208" t="s">
        <v>630</v>
      </c>
      <c r="B8" s="218"/>
      <c r="C8" s="218"/>
      <c r="D8" s="201"/>
      <c r="E8" s="200"/>
      <c r="F8" s="218">
        <v>0</v>
      </c>
    </row>
    <row r="9" spans="1:6" ht="16.5" customHeight="1">
      <c r="A9" s="208" t="s">
        <v>631</v>
      </c>
      <c r="B9" s="218"/>
      <c r="C9" s="218"/>
      <c r="D9" s="201"/>
      <c r="E9" s="200"/>
      <c r="F9" s="218">
        <v>500</v>
      </c>
    </row>
    <row r="10" spans="1:6" ht="16.5" customHeight="1">
      <c r="A10" s="208" t="s">
        <v>632</v>
      </c>
      <c r="B10" s="218"/>
      <c r="C10" s="218"/>
      <c r="D10" s="201"/>
      <c r="E10" s="200"/>
      <c r="F10" s="218">
        <v>0</v>
      </c>
    </row>
    <row r="11" spans="1:6" s="213" customFormat="1" ht="16.5" customHeight="1">
      <c r="A11" s="169" t="s">
        <v>41</v>
      </c>
      <c r="B11" s="219">
        <v>3699</v>
      </c>
      <c r="C11" s="220">
        <v>3757</v>
      </c>
      <c r="D11" s="199">
        <f t="shared" ref="D11:D28" si="1">C11/B11*100</f>
        <v>101.6</v>
      </c>
      <c r="E11" s="212">
        <f t="shared" ref="E11:E42" si="2">C11/F11*100</f>
        <v>108.9</v>
      </c>
      <c r="F11" s="220">
        <v>3449</v>
      </c>
    </row>
    <row r="12" spans="1:6" ht="16.5" customHeight="1">
      <c r="A12" s="208" t="s">
        <v>629</v>
      </c>
      <c r="B12" s="221">
        <v>3699</v>
      </c>
      <c r="C12" s="222">
        <v>3742</v>
      </c>
      <c r="D12" s="201">
        <f t="shared" si="1"/>
        <v>101.2</v>
      </c>
      <c r="E12" s="200">
        <f t="shared" si="2"/>
        <v>108.8</v>
      </c>
      <c r="F12" s="222">
        <v>3438</v>
      </c>
    </row>
    <row r="13" spans="1:6" ht="16.5" customHeight="1">
      <c r="A13" s="208" t="s">
        <v>630</v>
      </c>
      <c r="B13" s="221"/>
      <c r="C13" s="222">
        <v>0</v>
      </c>
      <c r="D13" s="201"/>
      <c r="E13" s="200"/>
      <c r="F13" s="222">
        <v>0</v>
      </c>
    </row>
    <row r="14" spans="1:6" ht="16.5" customHeight="1">
      <c r="A14" s="208" t="s">
        <v>631</v>
      </c>
      <c r="B14" s="221"/>
      <c r="C14" s="222">
        <v>15</v>
      </c>
      <c r="D14" s="201"/>
      <c r="E14" s="200">
        <f t="shared" si="2"/>
        <v>136.4</v>
      </c>
      <c r="F14" s="222">
        <v>11</v>
      </c>
    </row>
    <row r="15" spans="1:6" ht="16.5" customHeight="1">
      <c r="A15" s="208" t="s">
        <v>632</v>
      </c>
      <c r="B15" s="221"/>
      <c r="C15" s="222">
        <v>0</v>
      </c>
      <c r="D15" s="201"/>
      <c r="E15" s="200"/>
      <c r="F15" s="222">
        <v>0</v>
      </c>
    </row>
    <row r="16" spans="1:6" s="213" customFormat="1" ht="30" customHeight="1">
      <c r="A16" s="169" t="s">
        <v>550</v>
      </c>
      <c r="B16" s="219">
        <v>17497</v>
      </c>
      <c r="C16" s="220">
        <v>16993</v>
      </c>
      <c r="D16" s="199">
        <f t="shared" si="1"/>
        <v>97.1</v>
      </c>
      <c r="E16" s="212">
        <f t="shared" si="2"/>
        <v>103</v>
      </c>
      <c r="F16" s="220">
        <v>16503</v>
      </c>
    </row>
    <row r="17" spans="1:6" ht="16.5" customHeight="1">
      <c r="A17" s="208" t="s">
        <v>629</v>
      </c>
      <c r="B17" s="221">
        <v>17497</v>
      </c>
      <c r="C17" s="222">
        <v>16803</v>
      </c>
      <c r="D17" s="201">
        <f t="shared" si="1"/>
        <v>96</v>
      </c>
      <c r="E17" s="200">
        <f t="shared" si="2"/>
        <v>101.9</v>
      </c>
      <c r="F17" s="222">
        <v>16482</v>
      </c>
    </row>
    <row r="18" spans="1:6" ht="16.5" customHeight="1">
      <c r="A18" s="208" t="s">
        <v>630</v>
      </c>
      <c r="B18" s="221"/>
      <c r="C18" s="222">
        <v>0</v>
      </c>
      <c r="D18" s="201"/>
      <c r="E18" s="200"/>
      <c r="F18" s="222">
        <v>0</v>
      </c>
    </row>
    <row r="19" spans="1:6" ht="16.5" customHeight="1">
      <c r="A19" s="208" t="s">
        <v>631</v>
      </c>
      <c r="B19" s="221"/>
      <c r="C19" s="222">
        <v>190</v>
      </c>
      <c r="D19" s="201"/>
      <c r="E19" s="200">
        <f t="shared" si="2"/>
        <v>904.8</v>
      </c>
      <c r="F19" s="222">
        <v>21</v>
      </c>
    </row>
    <row r="20" spans="1:6" ht="16.5" customHeight="1">
      <c r="A20" s="208" t="s">
        <v>632</v>
      </c>
      <c r="B20" s="221"/>
      <c r="C20" s="222">
        <v>0</v>
      </c>
      <c r="D20" s="201"/>
      <c r="E20" s="200"/>
      <c r="F20" s="222">
        <v>0</v>
      </c>
    </row>
    <row r="21" spans="1:6" s="213" customFormat="1" ht="16.5" customHeight="1">
      <c r="A21" s="169" t="s">
        <v>42</v>
      </c>
      <c r="B21" s="219"/>
      <c r="C21" s="220"/>
      <c r="D21" s="199"/>
      <c r="E21" s="212"/>
      <c r="F21" s="220"/>
    </row>
    <row r="22" spans="1:6" ht="16.5" customHeight="1">
      <c r="A22" s="208" t="s">
        <v>629</v>
      </c>
      <c r="B22" s="221"/>
      <c r="C22" s="222"/>
      <c r="D22" s="201"/>
      <c r="E22" s="200"/>
      <c r="F22" s="222"/>
    </row>
    <row r="23" spans="1:6" ht="16.5" customHeight="1">
      <c r="A23" s="208" t="s">
        <v>630</v>
      </c>
      <c r="B23" s="221"/>
      <c r="C23" s="222"/>
      <c r="D23" s="201"/>
      <c r="E23" s="200"/>
      <c r="F23" s="222"/>
    </row>
    <row r="24" spans="1:6" ht="16.5" customHeight="1">
      <c r="A24" s="208" t="s">
        <v>631</v>
      </c>
      <c r="B24" s="221"/>
      <c r="C24" s="222"/>
      <c r="D24" s="201"/>
      <c r="E24" s="200"/>
      <c r="F24" s="222"/>
    </row>
    <row r="25" spans="1:6" ht="16.5" customHeight="1">
      <c r="A25" s="208" t="s">
        <v>632</v>
      </c>
      <c r="B25" s="221"/>
      <c r="C25" s="222"/>
      <c r="D25" s="201"/>
      <c r="E25" s="200"/>
      <c r="F25" s="222"/>
    </row>
    <row r="26" spans="1:6" s="213" customFormat="1" ht="16.5" customHeight="1">
      <c r="A26" s="169" t="s">
        <v>43</v>
      </c>
      <c r="B26" s="219">
        <v>750</v>
      </c>
      <c r="C26" s="220"/>
      <c r="D26" s="199">
        <f t="shared" si="1"/>
        <v>0</v>
      </c>
      <c r="E26" s="212"/>
      <c r="F26" s="220"/>
    </row>
    <row r="27" spans="1:6" ht="16.5" customHeight="1">
      <c r="A27" s="168" t="s">
        <v>551</v>
      </c>
      <c r="B27" s="221">
        <v>750</v>
      </c>
      <c r="C27" s="222"/>
      <c r="D27" s="201">
        <f t="shared" si="1"/>
        <v>0</v>
      </c>
      <c r="E27" s="200"/>
      <c r="F27" s="222"/>
    </row>
    <row r="28" spans="1:6" ht="16.5" customHeight="1">
      <c r="A28" s="208" t="s">
        <v>629</v>
      </c>
      <c r="B28" s="221">
        <v>750</v>
      </c>
      <c r="C28" s="222"/>
      <c r="D28" s="201">
        <f t="shared" si="1"/>
        <v>0</v>
      </c>
      <c r="E28" s="200"/>
      <c r="F28" s="222"/>
    </row>
    <row r="29" spans="1:6" ht="16.5" customHeight="1">
      <c r="A29" s="208" t="s">
        <v>630</v>
      </c>
      <c r="B29" s="221"/>
      <c r="C29" s="222"/>
      <c r="D29" s="201"/>
      <c r="E29" s="200"/>
      <c r="F29" s="222"/>
    </row>
    <row r="30" spans="1:6" ht="16.5" customHeight="1">
      <c r="A30" s="208" t="s">
        <v>631</v>
      </c>
      <c r="B30" s="221"/>
      <c r="C30" s="222"/>
      <c r="D30" s="201"/>
      <c r="E30" s="200"/>
      <c r="F30" s="222"/>
    </row>
    <row r="31" spans="1:6" ht="16.5" customHeight="1">
      <c r="A31" s="208" t="s">
        <v>632</v>
      </c>
      <c r="B31" s="221"/>
      <c r="C31" s="222"/>
      <c r="D31" s="201"/>
      <c r="E31" s="200"/>
      <c r="F31" s="222"/>
    </row>
    <row r="32" spans="1:6" ht="16.5" customHeight="1">
      <c r="A32" s="168" t="s">
        <v>552</v>
      </c>
      <c r="B32" s="221"/>
      <c r="C32" s="222"/>
      <c r="D32" s="201"/>
      <c r="E32" s="200"/>
      <c r="F32" s="222"/>
    </row>
    <row r="33" spans="1:6" ht="16.5" customHeight="1">
      <c r="A33" s="208" t="s">
        <v>629</v>
      </c>
      <c r="B33" s="221"/>
      <c r="C33" s="222"/>
      <c r="D33" s="201"/>
      <c r="E33" s="200"/>
      <c r="F33" s="222"/>
    </row>
    <row r="34" spans="1:6" ht="16.5" customHeight="1">
      <c r="A34" s="208" t="s">
        <v>630</v>
      </c>
      <c r="B34" s="221"/>
      <c r="C34" s="222"/>
      <c r="D34" s="201"/>
      <c r="E34" s="200"/>
      <c r="F34" s="222"/>
    </row>
    <row r="35" spans="1:6" ht="16.5" customHeight="1">
      <c r="A35" s="208" t="s">
        <v>631</v>
      </c>
      <c r="B35" s="221"/>
      <c r="C35" s="222"/>
      <c r="D35" s="201"/>
      <c r="E35" s="200"/>
      <c r="F35" s="222"/>
    </row>
    <row r="36" spans="1:6" ht="16.5" customHeight="1">
      <c r="A36" s="208" t="s">
        <v>632</v>
      </c>
      <c r="B36" s="221"/>
      <c r="C36" s="222"/>
      <c r="D36" s="201"/>
      <c r="E36" s="200"/>
      <c r="F36" s="222"/>
    </row>
    <row r="37" spans="1:6" ht="16.5" customHeight="1">
      <c r="A37" s="168" t="s">
        <v>553</v>
      </c>
      <c r="B37" s="221"/>
      <c r="C37" s="222"/>
      <c r="D37" s="201"/>
      <c r="E37" s="200"/>
      <c r="F37" s="222"/>
    </row>
    <row r="38" spans="1:6" ht="16.5" customHeight="1">
      <c r="A38" s="208" t="s">
        <v>629</v>
      </c>
      <c r="B38" s="221"/>
      <c r="C38" s="222"/>
      <c r="D38" s="201"/>
      <c r="E38" s="200"/>
      <c r="F38" s="222"/>
    </row>
    <row r="39" spans="1:6" ht="16.5" customHeight="1">
      <c r="A39" s="208" t="s">
        <v>630</v>
      </c>
      <c r="B39" s="221"/>
      <c r="C39" s="222"/>
      <c r="D39" s="201"/>
      <c r="E39" s="200"/>
      <c r="F39" s="222"/>
    </row>
    <row r="40" spans="1:6" ht="16.5" customHeight="1">
      <c r="A40" s="208" t="s">
        <v>631</v>
      </c>
      <c r="B40" s="221"/>
      <c r="C40" s="222"/>
      <c r="D40" s="201"/>
      <c r="E40" s="200"/>
      <c r="F40" s="222"/>
    </row>
    <row r="41" spans="1:6" ht="16.5" customHeight="1">
      <c r="A41" s="208" t="s">
        <v>632</v>
      </c>
      <c r="B41" s="221"/>
      <c r="C41" s="222"/>
      <c r="D41" s="201"/>
      <c r="E41" s="200"/>
      <c r="F41" s="222"/>
    </row>
    <row r="42" spans="1:6" s="213" customFormat="1" ht="16.5" customHeight="1">
      <c r="A42" s="169" t="s">
        <v>44</v>
      </c>
      <c r="B42" s="219"/>
      <c r="C42" s="220"/>
      <c r="D42" s="199"/>
      <c r="E42" s="212">
        <f t="shared" si="2"/>
        <v>0</v>
      </c>
      <c r="F42" s="220">
        <v>1566</v>
      </c>
    </row>
    <row r="43" spans="1:6" ht="16.5" customHeight="1">
      <c r="A43" s="208" t="s">
        <v>629</v>
      </c>
      <c r="B43" s="221"/>
      <c r="C43" s="222"/>
      <c r="D43" s="201"/>
      <c r="E43" s="200">
        <f t="shared" ref="E43:E64" si="3">C43/F43*100</f>
        <v>0</v>
      </c>
      <c r="F43" s="222">
        <v>383</v>
      </c>
    </row>
    <row r="44" spans="1:6" ht="16.5" customHeight="1">
      <c r="A44" s="208" t="s">
        <v>630</v>
      </c>
      <c r="B44" s="221"/>
      <c r="C44" s="222"/>
      <c r="D44" s="201"/>
      <c r="E44" s="200"/>
      <c r="F44" s="222">
        <v>0</v>
      </c>
    </row>
    <row r="45" spans="1:6" ht="16.5" customHeight="1">
      <c r="A45" s="208" t="s">
        <v>631</v>
      </c>
      <c r="B45" s="221"/>
      <c r="C45" s="222"/>
      <c r="D45" s="201"/>
      <c r="E45" s="200"/>
      <c r="F45" s="222">
        <v>0</v>
      </c>
    </row>
    <row r="46" spans="1:6" ht="16.5" customHeight="1">
      <c r="A46" s="208" t="s">
        <v>632</v>
      </c>
      <c r="B46" s="221"/>
      <c r="C46" s="222"/>
      <c r="D46" s="201"/>
      <c r="E46" s="200"/>
      <c r="F46" s="222">
        <v>0</v>
      </c>
    </row>
    <row r="47" spans="1:6" s="213" customFormat="1" ht="16.5" customHeight="1">
      <c r="A47" s="169" t="s">
        <v>45</v>
      </c>
      <c r="B47" s="219"/>
      <c r="C47" s="220"/>
      <c r="D47" s="199"/>
      <c r="E47" s="212">
        <f t="shared" si="3"/>
        <v>0</v>
      </c>
      <c r="F47" s="220">
        <v>395</v>
      </c>
    </row>
    <row r="48" spans="1:6" ht="16.5" customHeight="1">
      <c r="A48" s="208" t="s">
        <v>629</v>
      </c>
      <c r="B48" s="221"/>
      <c r="C48" s="222"/>
      <c r="D48" s="201"/>
      <c r="E48" s="200">
        <f t="shared" si="3"/>
        <v>0</v>
      </c>
      <c r="F48" s="222">
        <v>394</v>
      </c>
    </row>
    <row r="49" spans="1:6" ht="16.5" customHeight="1">
      <c r="A49" s="208" t="s">
        <v>630</v>
      </c>
      <c r="B49" s="221"/>
      <c r="C49" s="222"/>
      <c r="D49" s="201"/>
      <c r="E49" s="200"/>
      <c r="F49" s="222">
        <v>0</v>
      </c>
    </row>
    <row r="50" spans="1:6" ht="16.5" customHeight="1">
      <c r="A50" s="208" t="s">
        <v>631</v>
      </c>
      <c r="B50" s="221"/>
      <c r="C50" s="222"/>
      <c r="D50" s="201"/>
      <c r="E50" s="200"/>
      <c r="F50" s="222">
        <v>0</v>
      </c>
    </row>
    <row r="51" spans="1:6" ht="16.5" customHeight="1">
      <c r="A51" s="208" t="s">
        <v>632</v>
      </c>
      <c r="B51" s="221"/>
      <c r="C51" s="222"/>
      <c r="D51" s="201"/>
      <c r="E51" s="200"/>
      <c r="F51" s="222">
        <v>0</v>
      </c>
    </row>
    <row r="52" spans="1:6" s="213" customFormat="1" ht="16.5" customHeight="1">
      <c r="A52" s="169" t="s">
        <v>46</v>
      </c>
      <c r="B52" s="219">
        <v>1728</v>
      </c>
      <c r="C52" s="220"/>
      <c r="D52" s="199">
        <f t="shared" ref="D52:D64" si="4">C52/B52*100</f>
        <v>0</v>
      </c>
      <c r="E52" s="212"/>
      <c r="F52" s="220"/>
    </row>
    <row r="53" spans="1:6" ht="16.5" customHeight="1">
      <c r="A53" s="208" t="s">
        <v>629</v>
      </c>
      <c r="B53" s="221">
        <v>1728</v>
      </c>
      <c r="C53" s="222"/>
      <c r="D53" s="201">
        <f t="shared" si="4"/>
        <v>0</v>
      </c>
      <c r="E53" s="200"/>
      <c r="F53" s="222"/>
    </row>
    <row r="54" spans="1:6" ht="16.5" customHeight="1">
      <c r="A54" s="208" t="s">
        <v>630</v>
      </c>
      <c r="B54" s="221"/>
      <c r="C54" s="222"/>
      <c r="D54" s="201"/>
      <c r="E54" s="200"/>
      <c r="F54" s="222"/>
    </row>
    <row r="55" spans="1:6" ht="16.5" customHeight="1">
      <c r="A55" s="208" t="s">
        <v>631</v>
      </c>
      <c r="B55" s="221"/>
      <c r="C55" s="222"/>
      <c r="D55" s="201"/>
      <c r="E55" s="200"/>
      <c r="F55" s="222"/>
    </row>
    <row r="56" spans="1:6" ht="16.5" customHeight="1">
      <c r="A56" s="208" t="s">
        <v>632</v>
      </c>
      <c r="B56" s="221"/>
      <c r="C56" s="222"/>
      <c r="D56" s="201"/>
      <c r="E56" s="200"/>
      <c r="F56" s="222"/>
    </row>
    <row r="57" spans="1:6" s="196" customFormat="1" ht="16.5" customHeight="1">
      <c r="A57" s="193" t="s">
        <v>446</v>
      </c>
      <c r="B57" s="60">
        <v>23674</v>
      </c>
      <c r="C57" s="60">
        <v>20750</v>
      </c>
      <c r="D57" s="194">
        <f t="shared" si="4"/>
        <v>87.6</v>
      </c>
      <c r="E57" s="209">
        <f t="shared" si="3"/>
        <v>52.1</v>
      </c>
      <c r="F57" s="60">
        <v>39821</v>
      </c>
    </row>
    <row r="58" spans="1:6" ht="16.5" customHeight="1">
      <c r="A58" s="208" t="s">
        <v>629</v>
      </c>
      <c r="B58" s="221">
        <v>23674</v>
      </c>
      <c r="C58" s="222">
        <v>20545</v>
      </c>
      <c r="D58" s="201">
        <f t="shared" si="4"/>
        <v>86.8</v>
      </c>
      <c r="E58" s="200">
        <f t="shared" si="3"/>
        <v>56.1</v>
      </c>
      <c r="F58" s="222">
        <v>36629</v>
      </c>
    </row>
    <row r="59" spans="1:6" ht="16.5" customHeight="1">
      <c r="A59" s="208" t="s">
        <v>630</v>
      </c>
      <c r="B59" s="221"/>
      <c r="C59" s="222">
        <v>0</v>
      </c>
      <c r="D59" s="201"/>
      <c r="E59" s="200"/>
      <c r="F59" s="222">
        <v>0</v>
      </c>
    </row>
    <row r="60" spans="1:6" ht="16.5" customHeight="1">
      <c r="A60" s="208" t="s">
        <v>631</v>
      </c>
      <c r="B60" s="221"/>
      <c r="C60" s="222">
        <v>205</v>
      </c>
      <c r="D60" s="201"/>
      <c r="E60" s="200">
        <f t="shared" si="3"/>
        <v>38.5</v>
      </c>
      <c r="F60" s="222">
        <v>532</v>
      </c>
    </row>
    <row r="61" spans="1:6" ht="16.5" customHeight="1">
      <c r="A61" s="208" t="s">
        <v>632</v>
      </c>
      <c r="B61" s="221"/>
      <c r="C61" s="222">
        <v>0</v>
      </c>
      <c r="D61" s="201"/>
      <c r="E61" s="200"/>
      <c r="F61" s="222">
        <v>0</v>
      </c>
    </row>
    <row r="62" spans="1:6" s="112" customFormat="1" ht="16.5" customHeight="1">
      <c r="A62" s="211" t="s">
        <v>549</v>
      </c>
      <c r="B62" s="236">
        <v>42</v>
      </c>
      <c r="C62" s="236"/>
      <c r="D62" s="199">
        <f t="shared" si="4"/>
        <v>0</v>
      </c>
      <c r="E62" s="212"/>
      <c r="F62" s="236"/>
    </row>
    <row r="63" spans="1:6" s="112" customFormat="1" ht="16.5" customHeight="1">
      <c r="A63" s="211" t="s">
        <v>445</v>
      </c>
      <c r="B63" s="236">
        <v>7742</v>
      </c>
      <c r="C63" s="236">
        <v>9174</v>
      </c>
      <c r="D63" s="199">
        <f t="shared" si="4"/>
        <v>118.5</v>
      </c>
      <c r="E63" s="212">
        <f t="shared" si="3"/>
        <v>421.8</v>
      </c>
      <c r="F63" s="236">
        <v>2175</v>
      </c>
    </row>
    <row r="64" spans="1:6" s="170" customFormat="1" ht="16.5" customHeight="1">
      <c r="A64" s="210" t="s">
        <v>446</v>
      </c>
      <c r="B64" s="237">
        <f>SUM(B57,B62:B63)</f>
        <v>31458</v>
      </c>
      <c r="C64" s="237">
        <f>SUM(C57,C62:C63)</f>
        <v>29924</v>
      </c>
      <c r="D64" s="194">
        <f t="shared" si="4"/>
        <v>95.1</v>
      </c>
      <c r="E64" s="209">
        <f t="shared" si="3"/>
        <v>71.3</v>
      </c>
      <c r="F64" s="237">
        <f>SUM(F57,F62:F63)</f>
        <v>41996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6" type="noConversion"/>
  <conditionalFormatting sqref="A6:A15">
    <cfRule type="expression" dxfId="9" priority="11" stopIfTrue="1">
      <formula>"len($A:$A)=3"</formula>
    </cfRule>
  </conditionalFormatting>
  <conditionalFormatting sqref="A17:A20">
    <cfRule type="expression" dxfId="8" priority="9" stopIfTrue="1">
      <formula>"len($A:$A)=3"</formula>
    </cfRule>
  </conditionalFormatting>
  <conditionalFormatting sqref="A22:A25">
    <cfRule type="expression" dxfId="7" priority="8" stopIfTrue="1">
      <formula>"len($A:$A)=3"</formula>
    </cfRule>
  </conditionalFormatting>
  <conditionalFormatting sqref="A28:A31">
    <cfRule type="expression" dxfId="6" priority="7" stopIfTrue="1">
      <formula>"len($A:$A)=3"</formula>
    </cfRule>
  </conditionalFormatting>
  <conditionalFormatting sqref="A33:A36">
    <cfRule type="expression" dxfId="5" priority="6" stopIfTrue="1">
      <formula>"len($A:$A)=3"</formula>
    </cfRule>
  </conditionalFormatting>
  <conditionalFormatting sqref="A38:A41">
    <cfRule type="expression" dxfId="4" priority="5" stopIfTrue="1">
      <formula>"len($A:$A)=3"</formula>
    </cfRule>
  </conditionalFormatting>
  <conditionalFormatting sqref="A43:A46">
    <cfRule type="expression" dxfId="3" priority="4" stopIfTrue="1">
      <formula>"len($A:$A)=3"</formula>
    </cfRule>
  </conditionalFormatting>
  <conditionalFormatting sqref="A48:A51">
    <cfRule type="expression" dxfId="2" priority="3" stopIfTrue="1">
      <formula>"len($A:$A)=3"</formula>
    </cfRule>
  </conditionalFormatting>
  <conditionalFormatting sqref="A53:A56">
    <cfRule type="expression" dxfId="1" priority="2" stopIfTrue="1">
      <formula>"len($A:$A)=3"</formula>
    </cfRule>
  </conditionalFormatting>
  <conditionalFormatting sqref="A58:A61">
    <cfRule type="expression" dxfId="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5"/>
  <sheetViews>
    <sheetView showZeros="0" workbookViewId="0">
      <selection activeCell="B44" sqref="B44"/>
    </sheetView>
  </sheetViews>
  <sheetFormatPr defaultColWidth="8.75" defaultRowHeight="14.25"/>
  <cols>
    <col min="1" max="1" width="35.625" style="2" customWidth="1"/>
    <col min="2" max="3" width="11.25" style="29" customWidth="1"/>
    <col min="4" max="5" width="13.125" style="29" customWidth="1"/>
    <col min="6" max="6" width="13.125" style="2" hidden="1" customWidth="1"/>
    <col min="7" max="233" width="8.75" style="2"/>
    <col min="234" max="234" width="38.25" style="2" bestFit="1" customWidth="1"/>
    <col min="235" max="236" width="13.25" style="2" bestFit="1" customWidth="1"/>
    <col min="237" max="237" width="10" style="2" customWidth="1"/>
    <col min="238" max="238" width="12.625" style="2" customWidth="1"/>
    <col min="239" max="239" width="0" style="2" hidden="1" customWidth="1"/>
    <col min="240" max="240" width="18.625" style="2" customWidth="1"/>
    <col min="241" max="241" width="10.625" style="2" customWidth="1"/>
    <col min="242" max="489" width="8.75" style="2"/>
    <col min="490" max="490" width="38.25" style="2" bestFit="1" customWidth="1"/>
    <col min="491" max="492" width="13.25" style="2" bestFit="1" customWidth="1"/>
    <col min="493" max="493" width="10" style="2" customWidth="1"/>
    <col min="494" max="494" width="12.625" style="2" customWidth="1"/>
    <col min="495" max="495" width="0" style="2" hidden="1" customWidth="1"/>
    <col min="496" max="496" width="18.625" style="2" customWidth="1"/>
    <col min="497" max="497" width="10.625" style="2" customWidth="1"/>
    <col min="498" max="745" width="8.75" style="2"/>
    <col min="746" max="746" width="38.25" style="2" bestFit="1" customWidth="1"/>
    <col min="747" max="748" width="13.25" style="2" bestFit="1" customWidth="1"/>
    <col min="749" max="749" width="10" style="2" customWidth="1"/>
    <col min="750" max="750" width="12.625" style="2" customWidth="1"/>
    <col min="751" max="751" width="0" style="2" hidden="1" customWidth="1"/>
    <col min="752" max="752" width="18.625" style="2" customWidth="1"/>
    <col min="753" max="753" width="10.625" style="2" customWidth="1"/>
    <col min="754" max="1001" width="8.75" style="2"/>
    <col min="1002" max="1002" width="38.25" style="2" bestFit="1" customWidth="1"/>
    <col min="1003" max="1004" width="13.25" style="2" bestFit="1" customWidth="1"/>
    <col min="1005" max="1005" width="10" style="2" customWidth="1"/>
    <col min="1006" max="1006" width="12.625" style="2" customWidth="1"/>
    <col min="1007" max="1007" width="0" style="2" hidden="1" customWidth="1"/>
    <col min="1008" max="1008" width="18.625" style="2" customWidth="1"/>
    <col min="1009" max="1009" width="10.625" style="2" customWidth="1"/>
    <col min="1010" max="1257" width="8.75" style="2"/>
    <col min="1258" max="1258" width="38.25" style="2" bestFit="1" customWidth="1"/>
    <col min="1259" max="1260" width="13.25" style="2" bestFit="1" customWidth="1"/>
    <col min="1261" max="1261" width="10" style="2" customWidth="1"/>
    <col min="1262" max="1262" width="12.625" style="2" customWidth="1"/>
    <col min="1263" max="1263" width="0" style="2" hidden="1" customWidth="1"/>
    <col min="1264" max="1264" width="18.625" style="2" customWidth="1"/>
    <col min="1265" max="1265" width="10.625" style="2" customWidth="1"/>
    <col min="1266" max="1513" width="8.75" style="2"/>
    <col min="1514" max="1514" width="38.25" style="2" bestFit="1" customWidth="1"/>
    <col min="1515" max="1516" width="13.25" style="2" bestFit="1" customWidth="1"/>
    <col min="1517" max="1517" width="10" style="2" customWidth="1"/>
    <col min="1518" max="1518" width="12.625" style="2" customWidth="1"/>
    <col min="1519" max="1519" width="0" style="2" hidden="1" customWidth="1"/>
    <col min="1520" max="1520" width="18.625" style="2" customWidth="1"/>
    <col min="1521" max="1521" width="10.625" style="2" customWidth="1"/>
    <col min="1522" max="1769" width="8.75" style="2"/>
    <col min="1770" max="1770" width="38.25" style="2" bestFit="1" customWidth="1"/>
    <col min="1771" max="1772" width="13.25" style="2" bestFit="1" customWidth="1"/>
    <col min="1773" max="1773" width="10" style="2" customWidth="1"/>
    <col min="1774" max="1774" width="12.625" style="2" customWidth="1"/>
    <col min="1775" max="1775" width="0" style="2" hidden="1" customWidth="1"/>
    <col min="1776" max="1776" width="18.625" style="2" customWidth="1"/>
    <col min="1777" max="1777" width="10.625" style="2" customWidth="1"/>
    <col min="1778" max="2025" width="8.75" style="2"/>
    <col min="2026" max="2026" width="38.25" style="2" bestFit="1" customWidth="1"/>
    <col min="2027" max="2028" width="13.25" style="2" bestFit="1" customWidth="1"/>
    <col min="2029" max="2029" width="10" style="2" customWidth="1"/>
    <col min="2030" max="2030" width="12.625" style="2" customWidth="1"/>
    <col min="2031" max="2031" width="0" style="2" hidden="1" customWidth="1"/>
    <col min="2032" max="2032" width="18.625" style="2" customWidth="1"/>
    <col min="2033" max="2033" width="10.625" style="2" customWidth="1"/>
    <col min="2034" max="2281" width="8.75" style="2"/>
    <col min="2282" max="2282" width="38.25" style="2" bestFit="1" customWidth="1"/>
    <col min="2283" max="2284" width="13.25" style="2" bestFit="1" customWidth="1"/>
    <col min="2285" max="2285" width="10" style="2" customWidth="1"/>
    <col min="2286" max="2286" width="12.625" style="2" customWidth="1"/>
    <col min="2287" max="2287" width="0" style="2" hidden="1" customWidth="1"/>
    <col min="2288" max="2288" width="18.625" style="2" customWidth="1"/>
    <col min="2289" max="2289" width="10.625" style="2" customWidth="1"/>
    <col min="2290" max="2537" width="8.75" style="2"/>
    <col min="2538" max="2538" width="38.25" style="2" bestFit="1" customWidth="1"/>
    <col min="2539" max="2540" width="13.25" style="2" bestFit="1" customWidth="1"/>
    <col min="2541" max="2541" width="10" style="2" customWidth="1"/>
    <col min="2542" max="2542" width="12.625" style="2" customWidth="1"/>
    <col min="2543" max="2543" width="0" style="2" hidden="1" customWidth="1"/>
    <col min="2544" max="2544" width="18.625" style="2" customWidth="1"/>
    <col min="2545" max="2545" width="10.625" style="2" customWidth="1"/>
    <col min="2546" max="2793" width="8.75" style="2"/>
    <col min="2794" max="2794" width="38.25" style="2" bestFit="1" customWidth="1"/>
    <col min="2795" max="2796" width="13.25" style="2" bestFit="1" customWidth="1"/>
    <col min="2797" max="2797" width="10" style="2" customWidth="1"/>
    <col min="2798" max="2798" width="12.625" style="2" customWidth="1"/>
    <col min="2799" max="2799" width="0" style="2" hidden="1" customWidth="1"/>
    <col min="2800" max="2800" width="18.625" style="2" customWidth="1"/>
    <col min="2801" max="2801" width="10.625" style="2" customWidth="1"/>
    <col min="2802" max="3049" width="8.75" style="2"/>
    <col min="3050" max="3050" width="38.25" style="2" bestFit="1" customWidth="1"/>
    <col min="3051" max="3052" width="13.25" style="2" bestFit="1" customWidth="1"/>
    <col min="3053" max="3053" width="10" style="2" customWidth="1"/>
    <col min="3054" max="3054" width="12.625" style="2" customWidth="1"/>
    <col min="3055" max="3055" width="0" style="2" hidden="1" customWidth="1"/>
    <col min="3056" max="3056" width="18.625" style="2" customWidth="1"/>
    <col min="3057" max="3057" width="10.625" style="2" customWidth="1"/>
    <col min="3058" max="3305" width="8.75" style="2"/>
    <col min="3306" max="3306" width="38.25" style="2" bestFit="1" customWidth="1"/>
    <col min="3307" max="3308" width="13.25" style="2" bestFit="1" customWidth="1"/>
    <col min="3309" max="3309" width="10" style="2" customWidth="1"/>
    <col min="3310" max="3310" width="12.625" style="2" customWidth="1"/>
    <col min="3311" max="3311" width="0" style="2" hidden="1" customWidth="1"/>
    <col min="3312" max="3312" width="18.625" style="2" customWidth="1"/>
    <col min="3313" max="3313" width="10.625" style="2" customWidth="1"/>
    <col min="3314" max="3561" width="8.75" style="2"/>
    <col min="3562" max="3562" width="38.25" style="2" bestFit="1" customWidth="1"/>
    <col min="3563" max="3564" width="13.25" style="2" bestFit="1" customWidth="1"/>
    <col min="3565" max="3565" width="10" style="2" customWidth="1"/>
    <col min="3566" max="3566" width="12.625" style="2" customWidth="1"/>
    <col min="3567" max="3567" width="0" style="2" hidden="1" customWidth="1"/>
    <col min="3568" max="3568" width="18.625" style="2" customWidth="1"/>
    <col min="3569" max="3569" width="10.625" style="2" customWidth="1"/>
    <col min="3570" max="3817" width="8.75" style="2"/>
    <col min="3818" max="3818" width="38.25" style="2" bestFit="1" customWidth="1"/>
    <col min="3819" max="3820" width="13.25" style="2" bestFit="1" customWidth="1"/>
    <col min="3821" max="3821" width="10" style="2" customWidth="1"/>
    <col min="3822" max="3822" width="12.625" style="2" customWidth="1"/>
    <col min="3823" max="3823" width="0" style="2" hidden="1" customWidth="1"/>
    <col min="3824" max="3824" width="18.625" style="2" customWidth="1"/>
    <col min="3825" max="3825" width="10.625" style="2" customWidth="1"/>
    <col min="3826" max="4073" width="8.75" style="2"/>
    <col min="4074" max="4074" width="38.25" style="2" bestFit="1" customWidth="1"/>
    <col min="4075" max="4076" width="13.25" style="2" bestFit="1" customWidth="1"/>
    <col min="4077" max="4077" width="10" style="2" customWidth="1"/>
    <col min="4078" max="4078" width="12.625" style="2" customWidth="1"/>
    <col min="4079" max="4079" width="0" style="2" hidden="1" customWidth="1"/>
    <col min="4080" max="4080" width="18.625" style="2" customWidth="1"/>
    <col min="4081" max="4081" width="10.625" style="2" customWidth="1"/>
    <col min="4082" max="4329" width="8.75" style="2"/>
    <col min="4330" max="4330" width="38.25" style="2" bestFit="1" customWidth="1"/>
    <col min="4331" max="4332" width="13.25" style="2" bestFit="1" customWidth="1"/>
    <col min="4333" max="4333" width="10" style="2" customWidth="1"/>
    <col min="4334" max="4334" width="12.625" style="2" customWidth="1"/>
    <col min="4335" max="4335" width="0" style="2" hidden="1" customWidth="1"/>
    <col min="4336" max="4336" width="18.625" style="2" customWidth="1"/>
    <col min="4337" max="4337" width="10.625" style="2" customWidth="1"/>
    <col min="4338" max="4585" width="8.75" style="2"/>
    <col min="4586" max="4586" width="38.25" style="2" bestFit="1" customWidth="1"/>
    <col min="4587" max="4588" width="13.25" style="2" bestFit="1" customWidth="1"/>
    <col min="4589" max="4589" width="10" style="2" customWidth="1"/>
    <col min="4590" max="4590" width="12.625" style="2" customWidth="1"/>
    <col min="4591" max="4591" width="0" style="2" hidden="1" customWidth="1"/>
    <col min="4592" max="4592" width="18.625" style="2" customWidth="1"/>
    <col min="4593" max="4593" width="10.625" style="2" customWidth="1"/>
    <col min="4594" max="4841" width="8.75" style="2"/>
    <col min="4842" max="4842" width="38.25" style="2" bestFit="1" customWidth="1"/>
    <col min="4843" max="4844" width="13.25" style="2" bestFit="1" customWidth="1"/>
    <col min="4845" max="4845" width="10" style="2" customWidth="1"/>
    <col min="4846" max="4846" width="12.625" style="2" customWidth="1"/>
    <col min="4847" max="4847" width="0" style="2" hidden="1" customWidth="1"/>
    <col min="4848" max="4848" width="18.625" style="2" customWidth="1"/>
    <col min="4849" max="4849" width="10.625" style="2" customWidth="1"/>
    <col min="4850" max="5097" width="8.75" style="2"/>
    <col min="5098" max="5098" width="38.25" style="2" bestFit="1" customWidth="1"/>
    <col min="5099" max="5100" width="13.25" style="2" bestFit="1" customWidth="1"/>
    <col min="5101" max="5101" width="10" style="2" customWidth="1"/>
    <col min="5102" max="5102" width="12.625" style="2" customWidth="1"/>
    <col min="5103" max="5103" width="0" style="2" hidden="1" customWidth="1"/>
    <col min="5104" max="5104" width="18.625" style="2" customWidth="1"/>
    <col min="5105" max="5105" width="10.625" style="2" customWidth="1"/>
    <col min="5106" max="5353" width="8.75" style="2"/>
    <col min="5354" max="5354" width="38.25" style="2" bestFit="1" customWidth="1"/>
    <col min="5355" max="5356" width="13.25" style="2" bestFit="1" customWidth="1"/>
    <col min="5357" max="5357" width="10" style="2" customWidth="1"/>
    <col min="5358" max="5358" width="12.625" style="2" customWidth="1"/>
    <col min="5359" max="5359" width="0" style="2" hidden="1" customWidth="1"/>
    <col min="5360" max="5360" width="18.625" style="2" customWidth="1"/>
    <col min="5361" max="5361" width="10.625" style="2" customWidth="1"/>
    <col min="5362" max="5609" width="8.75" style="2"/>
    <col min="5610" max="5610" width="38.25" style="2" bestFit="1" customWidth="1"/>
    <col min="5611" max="5612" width="13.25" style="2" bestFit="1" customWidth="1"/>
    <col min="5613" max="5613" width="10" style="2" customWidth="1"/>
    <col min="5614" max="5614" width="12.625" style="2" customWidth="1"/>
    <col min="5615" max="5615" width="0" style="2" hidden="1" customWidth="1"/>
    <col min="5616" max="5616" width="18.625" style="2" customWidth="1"/>
    <col min="5617" max="5617" width="10.625" style="2" customWidth="1"/>
    <col min="5618" max="5865" width="8.75" style="2"/>
    <col min="5866" max="5866" width="38.25" style="2" bestFit="1" customWidth="1"/>
    <col min="5867" max="5868" width="13.25" style="2" bestFit="1" customWidth="1"/>
    <col min="5869" max="5869" width="10" style="2" customWidth="1"/>
    <col min="5870" max="5870" width="12.625" style="2" customWidth="1"/>
    <col min="5871" max="5871" width="0" style="2" hidden="1" customWidth="1"/>
    <col min="5872" max="5872" width="18.625" style="2" customWidth="1"/>
    <col min="5873" max="5873" width="10.625" style="2" customWidth="1"/>
    <col min="5874" max="6121" width="8.75" style="2"/>
    <col min="6122" max="6122" width="38.25" style="2" bestFit="1" customWidth="1"/>
    <col min="6123" max="6124" width="13.25" style="2" bestFit="1" customWidth="1"/>
    <col min="6125" max="6125" width="10" style="2" customWidth="1"/>
    <col min="6126" max="6126" width="12.625" style="2" customWidth="1"/>
    <col min="6127" max="6127" width="0" style="2" hidden="1" customWidth="1"/>
    <col min="6128" max="6128" width="18.625" style="2" customWidth="1"/>
    <col min="6129" max="6129" width="10.625" style="2" customWidth="1"/>
    <col min="6130" max="6377" width="8.75" style="2"/>
    <col min="6378" max="6378" width="38.25" style="2" bestFit="1" customWidth="1"/>
    <col min="6379" max="6380" width="13.25" style="2" bestFit="1" customWidth="1"/>
    <col min="6381" max="6381" width="10" style="2" customWidth="1"/>
    <col min="6382" max="6382" width="12.625" style="2" customWidth="1"/>
    <col min="6383" max="6383" width="0" style="2" hidden="1" customWidth="1"/>
    <col min="6384" max="6384" width="18.625" style="2" customWidth="1"/>
    <col min="6385" max="6385" width="10.625" style="2" customWidth="1"/>
    <col min="6386" max="6633" width="8.75" style="2"/>
    <col min="6634" max="6634" width="38.25" style="2" bestFit="1" customWidth="1"/>
    <col min="6635" max="6636" width="13.25" style="2" bestFit="1" customWidth="1"/>
    <col min="6637" max="6637" width="10" style="2" customWidth="1"/>
    <col min="6638" max="6638" width="12.625" style="2" customWidth="1"/>
    <col min="6639" max="6639" width="0" style="2" hidden="1" customWidth="1"/>
    <col min="6640" max="6640" width="18.625" style="2" customWidth="1"/>
    <col min="6641" max="6641" width="10.625" style="2" customWidth="1"/>
    <col min="6642" max="6889" width="8.75" style="2"/>
    <col min="6890" max="6890" width="38.25" style="2" bestFit="1" customWidth="1"/>
    <col min="6891" max="6892" width="13.25" style="2" bestFit="1" customWidth="1"/>
    <col min="6893" max="6893" width="10" style="2" customWidth="1"/>
    <col min="6894" max="6894" width="12.625" style="2" customWidth="1"/>
    <col min="6895" max="6895" width="0" style="2" hidden="1" customWidth="1"/>
    <col min="6896" max="6896" width="18.625" style="2" customWidth="1"/>
    <col min="6897" max="6897" width="10.625" style="2" customWidth="1"/>
    <col min="6898" max="7145" width="8.75" style="2"/>
    <col min="7146" max="7146" width="38.25" style="2" bestFit="1" customWidth="1"/>
    <col min="7147" max="7148" width="13.25" style="2" bestFit="1" customWidth="1"/>
    <col min="7149" max="7149" width="10" style="2" customWidth="1"/>
    <col min="7150" max="7150" width="12.625" style="2" customWidth="1"/>
    <col min="7151" max="7151" width="0" style="2" hidden="1" customWidth="1"/>
    <col min="7152" max="7152" width="18.625" style="2" customWidth="1"/>
    <col min="7153" max="7153" width="10.625" style="2" customWidth="1"/>
    <col min="7154" max="7401" width="8.75" style="2"/>
    <col min="7402" max="7402" width="38.25" style="2" bestFit="1" customWidth="1"/>
    <col min="7403" max="7404" width="13.25" style="2" bestFit="1" customWidth="1"/>
    <col min="7405" max="7405" width="10" style="2" customWidth="1"/>
    <col min="7406" max="7406" width="12.625" style="2" customWidth="1"/>
    <col min="7407" max="7407" width="0" style="2" hidden="1" customWidth="1"/>
    <col min="7408" max="7408" width="18.625" style="2" customWidth="1"/>
    <col min="7409" max="7409" width="10.625" style="2" customWidth="1"/>
    <col min="7410" max="7657" width="8.75" style="2"/>
    <col min="7658" max="7658" width="38.25" style="2" bestFit="1" customWidth="1"/>
    <col min="7659" max="7660" width="13.25" style="2" bestFit="1" customWidth="1"/>
    <col min="7661" max="7661" width="10" style="2" customWidth="1"/>
    <col min="7662" max="7662" width="12.625" style="2" customWidth="1"/>
    <col min="7663" max="7663" width="0" style="2" hidden="1" customWidth="1"/>
    <col min="7664" max="7664" width="18.625" style="2" customWidth="1"/>
    <col min="7665" max="7665" width="10.625" style="2" customWidth="1"/>
    <col min="7666" max="7913" width="8.75" style="2"/>
    <col min="7914" max="7914" width="38.25" style="2" bestFit="1" customWidth="1"/>
    <col min="7915" max="7916" width="13.25" style="2" bestFit="1" customWidth="1"/>
    <col min="7917" max="7917" width="10" style="2" customWidth="1"/>
    <col min="7918" max="7918" width="12.625" style="2" customWidth="1"/>
    <col min="7919" max="7919" width="0" style="2" hidden="1" customWidth="1"/>
    <col min="7920" max="7920" width="18.625" style="2" customWidth="1"/>
    <col min="7921" max="7921" width="10.625" style="2" customWidth="1"/>
    <col min="7922" max="8169" width="8.75" style="2"/>
    <col min="8170" max="8170" width="38.25" style="2" bestFit="1" customWidth="1"/>
    <col min="8171" max="8172" width="13.25" style="2" bestFit="1" customWidth="1"/>
    <col min="8173" max="8173" width="10" style="2" customWidth="1"/>
    <col min="8174" max="8174" width="12.625" style="2" customWidth="1"/>
    <col min="8175" max="8175" width="0" style="2" hidden="1" customWidth="1"/>
    <col min="8176" max="8176" width="18.625" style="2" customWidth="1"/>
    <col min="8177" max="8177" width="10.625" style="2" customWidth="1"/>
    <col min="8178" max="8425" width="8.75" style="2"/>
    <col min="8426" max="8426" width="38.25" style="2" bestFit="1" customWidth="1"/>
    <col min="8427" max="8428" width="13.25" style="2" bestFit="1" customWidth="1"/>
    <col min="8429" max="8429" width="10" style="2" customWidth="1"/>
    <col min="8430" max="8430" width="12.625" style="2" customWidth="1"/>
    <col min="8431" max="8431" width="0" style="2" hidden="1" customWidth="1"/>
    <col min="8432" max="8432" width="18.625" style="2" customWidth="1"/>
    <col min="8433" max="8433" width="10.625" style="2" customWidth="1"/>
    <col min="8434" max="8681" width="8.75" style="2"/>
    <col min="8682" max="8682" width="38.25" style="2" bestFit="1" customWidth="1"/>
    <col min="8683" max="8684" width="13.25" style="2" bestFit="1" customWidth="1"/>
    <col min="8685" max="8685" width="10" style="2" customWidth="1"/>
    <col min="8686" max="8686" width="12.625" style="2" customWidth="1"/>
    <col min="8687" max="8687" width="0" style="2" hidden="1" customWidth="1"/>
    <col min="8688" max="8688" width="18.625" style="2" customWidth="1"/>
    <col min="8689" max="8689" width="10.625" style="2" customWidth="1"/>
    <col min="8690" max="8937" width="8.75" style="2"/>
    <col min="8938" max="8938" width="38.25" style="2" bestFit="1" customWidth="1"/>
    <col min="8939" max="8940" width="13.25" style="2" bestFit="1" customWidth="1"/>
    <col min="8941" max="8941" width="10" style="2" customWidth="1"/>
    <col min="8942" max="8942" width="12.625" style="2" customWidth="1"/>
    <col min="8943" max="8943" width="0" style="2" hidden="1" customWidth="1"/>
    <col min="8944" max="8944" width="18.625" style="2" customWidth="1"/>
    <col min="8945" max="8945" width="10.625" style="2" customWidth="1"/>
    <col min="8946" max="9193" width="8.75" style="2"/>
    <col min="9194" max="9194" width="38.25" style="2" bestFit="1" customWidth="1"/>
    <col min="9195" max="9196" width="13.25" style="2" bestFit="1" customWidth="1"/>
    <col min="9197" max="9197" width="10" style="2" customWidth="1"/>
    <col min="9198" max="9198" width="12.625" style="2" customWidth="1"/>
    <col min="9199" max="9199" width="0" style="2" hidden="1" customWidth="1"/>
    <col min="9200" max="9200" width="18.625" style="2" customWidth="1"/>
    <col min="9201" max="9201" width="10.625" style="2" customWidth="1"/>
    <col min="9202" max="9449" width="8.75" style="2"/>
    <col min="9450" max="9450" width="38.25" style="2" bestFit="1" customWidth="1"/>
    <col min="9451" max="9452" width="13.25" style="2" bestFit="1" customWidth="1"/>
    <col min="9453" max="9453" width="10" style="2" customWidth="1"/>
    <col min="9454" max="9454" width="12.625" style="2" customWidth="1"/>
    <col min="9455" max="9455" width="0" style="2" hidden="1" customWidth="1"/>
    <col min="9456" max="9456" width="18.625" style="2" customWidth="1"/>
    <col min="9457" max="9457" width="10.625" style="2" customWidth="1"/>
    <col min="9458" max="9705" width="8.75" style="2"/>
    <col min="9706" max="9706" width="38.25" style="2" bestFit="1" customWidth="1"/>
    <col min="9707" max="9708" width="13.25" style="2" bestFit="1" customWidth="1"/>
    <col min="9709" max="9709" width="10" style="2" customWidth="1"/>
    <col min="9710" max="9710" width="12.625" style="2" customWidth="1"/>
    <col min="9711" max="9711" width="0" style="2" hidden="1" customWidth="1"/>
    <col min="9712" max="9712" width="18.625" style="2" customWidth="1"/>
    <col min="9713" max="9713" width="10.625" style="2" customWidth="1"/>
    <col min="9714" max="9961" width="8.75" style="2"/>
    <col min="9962" max="9962" width="38.25" style="2" bestFit="1" customWidth="1"/>
    <col min="9963" max="9964" width="13.25" style="2" bestFit="1" customWidth="1"/>
    <col min="9965" max="9965" width="10" style="2" customWidth="1"/>
    <col min="9966" max="9966" width="12.625" style="2" customWidth="1"/>
    <col min="9967" max="9967" width="0" style="2" hidden="1" customWidth="1"/>
    <col min="9968" max="9968" width="18.625" style="2" customWidth="1"/>
    <col min="9969" max="9969" width="10.625" style="2" customWidth="1"/>
    <col min="9970" max="10217" width="8.75" style="2"/>
    <col min="10218" max="10218" width="38.25" style="2" bestFit="1" customWidth="1"/>
    <col min="10219" max="10220" width="13.25" style="2" bestFit="1" customWidth="1"/>
    <col min="10221" max="10221" width="10" style="2" customWidth="1"/>
    <col min="10222" max="10222" width="12.625" style="2" customWidth="1"/>
    <col min="10223" max="10223" width="0" style="2" hidden="1" customWidth="1"/>
    <col min="10224" max="10224" width="18.625" style="2" customWidth="1"/>
    <col min="10225" max="10225" width="10.625" style="2" customWidth="1"/>
    <col min="10226" max="10473" width="8.75" style="2"/>
    <col min="10474" max="10474" width="38.25" style="2" bestFit="1" customWidth="1"/>
    <col min="10475" max="10476" width="13.25" style="2" bestFit="1" customWidth="1"/>
    <col min="10477" max="10477" width="10" style="2" customWidth="1"/>
    <col min="10478" max="10478" width="12.625" style="2" customWidth="1"/>
    <col min="10479" max="10479" width="0" style="2" hidden="1" customWidth="1"/>
    <col min="10480" max="10480" width="18.625" style="2" customWidth="1"/>
    <col min="10481" max="10481" width="10.625" style="2" customWidth="1"/>
    <col min="10482" max="10729" width="8.75" style="2"/>
    <col min="10730" max="10730" width="38.25" style="2" bestFit="1" customWidth="1"/>
    <col min="10731" max="10732" width="13.25" style="2" bestFit="1" customWidth="1"/>
    <col min="10733" max="10733" width="10" style="2" customWidth="1"/>
    <col min="10734" max="10734" width="12.625" style="2" customWidth="1"/>
    <col min="10735" max="10735" width="0" style="2" hidden="1" customWidth="1"/>
    <col min="10736" max="10736" width="18.625" style="2" customWidth="1"/>
    <col min="10737" max="10737" width="10.625" style="2" customWidth="1"/>
    <col min="10738" max="10985" width="8.75" style="2"/>
    <col min="10986" max="10986" width="38.25" style="2" bestFit="1" customWidth="1"/>
    <col min="10987" max="10988" width="13.25" style="2" bestFit="1" customWidth="1"/>
    <col min="10989" max="10989" width="10" style="2" customWidth="1"/>
    <col min="10990" max="10990" width="12.625" style="2" customWidth="1"/>
    <col min="10991" max="10991" width="0" style="2" hidden="1" customWidth="1"/>
    <col min="10992" max="10992" width="18.625" style="2" customWidth="1"/>
    <col min="10993" max="10993" width="10.625" style="2" customWidth="1"/>
    <col min="10994" max="11241" width="8.75" style="2"/>
    <col min="11242" max="11242" width="38.25" style="2" bestFit="1" customWidth="1"/>
    <col min="11243" max="11244" width="13.25" style="2" bestFit="1" customWidth="1"/>
    <col min="11245" max="11245" width="10" style="2" customWidth="1"/>
    <col min="11246" max="11246" width="12.625" style="2" customWidth="1"/>
    <col min="11247" max="11247" width="0" style="2" hidden="1" customWidth="1"/>
    <col min="11248" max="11248" width="18.625" style="2" customWidth="1"/>
    <col min="11249" max="11249" width="10.625" style="2" customWidth="1"/>
    <col min="11250" max="11497" width="8.75" style="2"/>
    <col min="11498" max="11498" width="38.25" style="2" bestFit="1" customWidth="1"/>
    <col min="11499" max="11500" width="13.25" style="2" bestFit="1" customWidth="1"/>
    <col min="11501" max="11501" width="10" style="2" customWidth="1"/>
    <col min="11502" max="11502" width="12.625" style="2" customWidth="1"/>
    <col min="11503" max="11503" width="0" style="2" hidden="1" customWidth="1"/>
    <col min="11504" max="11504" width="18.625" style="2" customWidth="1"/>
    <col min="11505" max="11505" width="10.625" style="2" customWidth="1"/>
    <col min="11506" max="11753" width="8.75" style="2"/>
    <col min="11754" max="11754" width="38.25" style="2" bestFit="1" customWidth="1"/>
    <col min="11755" max="11756" width="13.25" style="2" bestFit="1" customWidth="1"/>
    <col min="11757" max="11757" width="10" style="2" customWidth="1"/>
    <col min="11758" max="11758" width="12.625" style="2" customWidth="1"/>
    <col min="11759" max="11759" width="0" style="2" hidden="1" customWidth="1"/>
    <col min="11760" max="11760" width="18.625" style="2" customWidth="1"/>
    <col min="11761" max="11761" width="10.625" style="2" customWidth="1"/>
    <col min="11762" max="12009" width="8.75" style="2"/>
    <col min="12010" max="12010" width="38.25" style="2" bestFit="1" customWidth="1"/>
    <col min="12011" max="12012" width="13.25" style="2" bestFit="1" customWidth="1"/>
    <col min="12013" max="12013" width="10" style="2" customWidth="1"/>
    <col min="12014" max="12014" width="12.625" style="2" customWidth="1"/>
    <col min="12015" max="12015" width="0" style="2" hidden="1" customWidth="1"/>
    <col min="12016" max="12016" width="18.625" style="2" customWidth="1"/>
    <col min="12017" max="12017" width="10.625" style="2" customWidth="1"/>
    <col min="12018" max="12265" width="8.75" style="2"/>
    <col min="12266" max="12266" width="38.25" style="2" bestFit="1" customWidth="1"/>
    <col min="12267" max="12268" width="13.25" style="2" bestFit="1" customWidth="1"/>
    <col min="12269" max="12269" width="10" style="2" customWidth="1"/>
    <col min="12270" max="12270" width="12.625" style="2" customWidth="1"/>
    <col min="12271" max="12271" width="0" style="2" hidden="1" customWidth="1"/>
    <col min="12272" max="12272" width="18.625" style="2" customWidth="1"/>
    <col min="12273" max="12273" width="10.625" style="2" customWidth="1"/>
    <col min="12274" max="12521" width="8.75" style="2"/>
    <col min="12522" max="12522" width="38.25" style="2" bestFit="1" customWidth="1"/>
    <col min="12523" max="12524" width="13.25" style="2" bestFit="1" customWidth="1"/>
    <col min="12525" max="12525" width="10" style="2" customWidth="1"/>
    <col min="12526" max="12526" width="12.625" style="2" customWidth="1"/>
    <col min="12527" max="12527" width="0" style="2" hidden="1" customWidth="1"/>
    <col min="12528" max="12528" width="18.625" style="2" customWidth="1"/>
    <col min="12529" max="12529" width="10.625" style="2" customWidth="1"/>
    <col min="12530" max="12777" width="8.75" style="2"/>
    <col min="12778" max="12778" width="38.25" style="2" bestFit="1" customWidth="1"/>
    <col min="12779" max="12780" width="13.25" style="2" bestFit="1" customWidth="1"/>
    <col min="12781" max="12781" width="10" style="2" customWidth="1"/>
    <col min="12782" max="12782" width="12.625" style="2" customWidth="1"/>
    <col min="12783" max="12783" width="0" style="2" hidden="1" customWidth="1"/>
    <col min="12784" max="12784" width="18.625" style="2" customWidth="1"/>
    <col min="12785" max="12785" width="10.625" style="2" customWidth="1"/>
    <col min="12786" max="13033" width="8.75" style="2"/>
    <col min="13034" max="13034" width="38.25" style="2" bestFit="1" customWidth="1"/>
    <col min="13035" max="13036" width="13.25" style="2" bestFit="1" customWidth="1"/>
    <col min="13037" max="13037" width="10" style="2" customWidth="1"/>
    <col min="13038" max="13038" width="12.625" style="2" customWidth="1"/>
    <col min="13039" max="13039" width="0" style="2" hidden="1" customWidth="1"/>
    <col min="13040" max="13040" width="18.625" style="2" customWidth="1"/>
    <col min="13041" max="13041" width="10.625" style="2" customWidth="1"/>
    <col min="13042" max="13289" width="8.75" style="2"/>
    <col min="13290" max="13290" width="38.25" style="2" bestFit="1" customWidth="1"/>
    <col min="13291" max="13292" width="13.25" style="2" bestFit="1" customWidth="1"/>
    <col min="13293" max="13293" width="10" style="2" customWidth="1"/>
    <col min="13294" max="13294" width="12.625" style="2" customWidth="1"/>
    <col min="13295" max="13295" width="0" style="2" hidden="1" customWidth="1"/>
    <col min="13296" max="13296" width="18.625" style="2" customWidth="1"/>
    <col min="13297" max="13297" width="10.625" style="2" customWidth="1"/>
    <col min="13298" max="13545" width="8.75" style="2"/>
    <col min="13546" max="13546" width="38.25" style="2" bestFit="1" customWidth="1"/>
    <col min="13547" max="13548" width="13.25" style="2" bestFit="1" customWidth="1"/>
    <col min="13549" max="13549" width="10" style="2" customWidth="1"/>
    <col min="13550" max="13550" width="12.625" style="2" customWidth="1"/>
    <col min="13551" max="13551" width="0" style="2" hidden="1" customWidth="1"/>
    <col min="13552" max="13552" width="18.625" style="2" customWidth="1"/>
    <col min="13553" max="13553" width="10.625" style="2" customWidth="1"/>
    <col min="13554" max="13801" width="8.75" style="2"/>
    <col min="13802" max="13802" width="38.25" style="2" bestFit="1" customWidth="1"/>
    <col min="13803" max="13804" width="13.25" style="2" bestFit="1" customWidth="1"/>
    <col min="13805" max="13805" width="10" style="2" customWidth="1"/>
    <col min="13806" max="13806" width="12.625" style="2" customWidth="1"/>
    <col min="13807" max="13807" width="0" style="2" hidden="1" customWidth="1"/>
    <col min="13808" max="13808" width="18.625" style="2" customWidth="1"/>
    <col min="13809" max="13809" width="10.625" style="2" customWidth="1"/>
    <col min="13810" max="14057" width="8.75" style="2"/>
    <col min="14058" max="14058" width="38.25" style="2" bestFit="1" customWidth="1"/>
    <col min="14059" max="14060" width="13.25" style="2" bestFit="1" customWidth="1"/>
    <col min="14061" max="14061" width="10" style="2" customWidth="1"/>
    <col min="14062" max="14062" width="12.625" style="2" customWidth="1"/>
    <col min="14063" max="14063" width="0" style="2" hidden="1" customWidth="1"/>
    <col min="14064" max="14064" width="18.625" style="2" customWidth="1"/>
    <col min="14065" max="14065" width="10.625" style="2" customWidth="1"/>
    <col min="14066" max="14313" width="8.75" style="2"/>
    <col min="14314" max="14314" width="38.25" style="2" bestFit="1" customWidth="1"/>
    <col min="14315" max="14316" width="13.25" style="2" bestFit="1" customWidth="1"/>
    <col min="14317" max="14317" width="10" style="2" customWidth="1"/>
    <col min="14318" max="14318" width="12.625" style="2" customWidth="1"/>
    <col min="14319" max="14319" width="0" style="2" hidden="1" customWidth="1"/>
    <col min="14320" max="14320" width="18.625" style="2" customWidth="1"/>
    <col min="14321" max="14321" width="10.625" style="2" customWidth="1"/>
    <col min="14322" max="14569" width="8.75" style="2"/>
    <col min="14570" max="14570" width="38.25" style="2" bestFit="1" customWidth="1"/>
    <col min="14571" max="14572" width="13.25" style="2" bestFit="1" customWidth="1"/>
    <col min="14573" max="14573" width="10" style="2" customWidth="1"/>
    <col min="14574" max="14574" width="12.625" style="2" customWidth="1"/>
    <col min="14575" max="14575" width="0" style="2" hidden="1" customWidth="1"/>
    <col min="14576" max="14576" width="18.625" style="2" customWidth="1"/>
    <col min="14577" max="14577" width="10.625" style="2" customWidth="1"/>
    <col min="14578" max="14825" width="8.75" style="2"/>
    <col min="14826" max="14826" width="38.25" style="2" bestFit="1" customWidth="1"/>
    <col min="14827" max="14828" width="13.25" style="2" bestFit="1" customWidth="1"/>
    <col min="14829" max="14829" width="10" style="2" customWidth="1"/>
    <col min="14830" max="14830" width="12.625" style="2" customWidth="1"/>
    <col min="14831" max="14831" width="0" style="2" hidden="1" customWidth="1"/>
    <col min="14832" max="14832" width="18.625" style="2" customWidth="1"/>
    <col min="14833" max="14833" width="10.625" style="2" customWidth="1"/>
    <col min="14834" max="15081" width="8.75" style="2"/>
    <col min="15082" max="15082" width="38.25" style="2" bestFit="1" customWidth="1"/>
    <col min="15083" max="15084" width="13.25" style="2" bestFit="1" customWidth="1"/>
    <col min="15085" max="15085" width="10" style="2" customWidth="1"/>
    <col min="15086" max="15086" width="12.625" style="2" customWidth="1"/>
    <col min="15087" max="15087" width="0" style="2" hidden="1" customWidth="1"/>
    <col min="15088" max="15088" width="18.625" style="2" customWidth="1"/>
    <col min="15089" max="15089" width="10.625" style="2" customWidth="1"/>
    <col min="15090" max="15337" width="8.75" style="2"/>
    <col min="15338" max="15338" width="38.25" style="2" bestFit="1" customWidth="1"/>
    <col min="15339" max="15340" width="13.25" style="2" bestFit="1" customWidth="1"/>
    <col min="15341" max="15341" width="10" style="2" customWidth="1"/>
    <col min="15342" max="15342" width="12.625" style="2" customWidth="1"/>
    <col min="15343" max="15343" width="0" style="2" hidden="1" customWidth="1"/>
    <col min="15344" max="15344" width="18.625" style="2" customWidth="1"/>
    <col min="15345" max="15345" width="10.625" style="2" customWidth="1"/>
    <col min="15346" max="15593" width="8.75" style="2"/>
    <col min="15594" max="15594" width="38.25" style="2" bestFit="1" customWidth="1"/>
    <col min="15595" max="15596" width="13.25" style="2" bestFit="1" customWidth="1"/>
    <col min="15597" max="15597" width="10" style="2" customWidth="1"/>
    <col min="15598" max="15598" width="12.625" style="2" customWidth="1"/>
    <col min="15599" max="15599" width="0" style="2" hidden="1" customWidth="1"/>
    <col min="15600" max="15600" width="18.625" style="2" customWidth="1"/>
    <col min="15601" max="15601" width="10.625" style="2" customWidth="1"/>
    <col min="15602" max="15849" width="8.75" style="2"/>
    <col min="15850" max="15850" width="38.25" style="2" bestFit="1" customWidth="1"/>
    <col min="15851" max="15852" width="13.25" style="2" bestFit="1" customWidth="1"/>
    <col min="15853" max="15853" width="10" style="2" customWidth="1"/>
    <col min="15854" max="15854" width="12.625" style="2" customWidth="1"/>
    <col min="15855" max="15855" width="0" style="2" hidden="1" customWidth="1"/>
    <col min="15856" max="15856" width="18.625" style="2" customWidth="1"/>
    <col min="15857" max="15857" width="10.625" style="2" customWidth="1"/>
    <col min="15858" max="16105" width="8.75" style="2"/>
    <col min="16106" max="16106" width="38.25" style="2" bestFit="1" customWidth="1"/>
    <col min="16107" max="16108" width="13.25" style="2" bestFit="1" customWidth="1"/>
    <col min="16109" max="16109" width="10" style="2" customWidth="1"/>
    <col min="16110" max="16110" width="12.625" style="2" customWidth="1"/>
    <col min="16111" max="16111" width="0" style="2" hidden="1" customWidth="1"/>
    <col min="16112" max="16112" width="18.625" style="2" customWidth="1"/>
    <col min="16113" max="16113" width="10.625" style="2" customWidth="1"/>
    <col min="16114" max="16384" width="8.75" style="2"/>
  </cols>
  <sheetData>
    <row r="1" spans="1:6" s="15" customFormat="1" ht="16.5" customHeight="1">
      <c r="A1" s="15" t="s">
        <v>94</v>
      </c>
      <c r="B1" s="23"/>
      <c r="C1" s="23"/>
      <c r="D1" s="23"/>
      <c r="E1" s="23"/>
    </row>
    <row r="2" spans="1:6" s="11" customFormat="1" ht="30" customHeight="1">
      <c r="A2" s="291" t="s">
        <v>651</v>
      </c>
      <c r="B2" s="291"/>
      <c r="C2" s="291"/>
      <c r="D2" s="291"/>
      <c r="E2" s="291"/>
    </row>
    <row r="3" spans="1:6" s="18" customFormat="1" ht="16.5" customHeight="1">
      <c r="A3" s="17"/>
      <c r="B3" s="23"/>
      <c r="C3" s="24"/>
      <c r="D3" s="24"/>
      <c r="E3" s="24" t="s">
        <v>54</v>
      </c>
    </row>
    <row r="4" spans="1:6" s="15" customFormat="1" ht="30" customHeight="1">
      <c r="A4" s="19" t="s">
        <v>59</v>
      </c>
      <c r="B4" s="20" t="s">
        <v>477</v>
      </c>
      <c r="C4" s="21" t="s">
        <v>48</v>
      </c>
      <c r="D4" s="20" t="s">
        <v>482</v>
      </c>
      <c r="E4" s="20" t="s">
        <v>476</v>
      </c>
      <c r="F4" s="21" t="s">
        <v>175</v>
      </c>
    </row>
    <row r="5" spans="1:6" s="13" customFormat="1" ht="16.5" customHeight="1">
      <c r="A5" s="12" t="s">
        <v>0</v>
      </c>
      <c r="B5" s="25">
        <f>SUM(B6:B22)</f>
        <v>76200</v>
      </c>
      <c r="C5" s="25">
        <f>SUM(C6:C22)</f>
        <v>80525</v>
      </c>
      <c r="D5" s="30">
        <f t="shared" ref="D5:D45" si="0">C5/B5*100</f>
        <v>105.7</v>
      </c>
      <c r="E5" s="25">
        <f>SUM(E6:E22)</f>
        <v>880.2</v>
      </c>
      <c r="F5" s="25">
        <f>SUM(F6:F21)</f>
        <v>93972</v>
      </c>
    </row>
    <row r="6" spans="1:6" s="15" customFormat="1" ht="16.5" customHeight="1">
      <c r="A6" s="14" t="s">
        <v>448</v>
      </c>
      <c r="B6" s="26">
        <v>39800</v>
      </c>
      <c r="C6" s="26">
        <v>42308</v>
      </c>
      <c r="D6" s="31">
        <f t="shared" si="0"/>
        <v>106.3</v>
      </c>
      <c r="E6" s="31">
        <f t="shared" ref="E6:E45" si="1">C6/F6*100</f>
        <v>96.6</v>
      </c>
      <c r="F6" s="26">
        <v>43818</v>
      </c>
    </row>
    <row r="7" spans="1:6" s="15" customFormat="1" ht="16.5" customHeight="1">
      <c r="A7" s="14" t="s">
        <v>449</v>
      </c>
      <c r="B7" s="26"/>
      <c r="C7" s="26"/>
      <c r="D7" s="31"/>
      <c r="E7" s="31"/>
      <c r="F7" s="26">
        <v>78</v>
      </c>
    </row>
    <row r="8" spans="1:6" s="15" customFormat="1" ht="16.5" customHeight="1">
      <c r="A8" s="14" t="s">
        <v>450</v>
      </c>
      <c r="B8" s="26"/>
      <c r="C8" s="26"/>
      <c r="D8" s="31"/>
      <c r="E8" s="31"/>
      <c r="F8" s="26">
        <v>0</v>
      </c>
    </row>
    <row r="9" spans="1:6" s="15" customFormat="1" ht="16.5" customHeight="1">
      <c r="A9" s="14" t="s">
        <v>451</v>
      </c>
      <c r="B9" s="26">
        <v>12700</v>
      </c>
      <c r="C9" s="26">
        <v>12898</v>
      </c>
      <c r="D9" s="31">
        <f t="shared" si="0"/>
        <v>101.6</v>
      </c>
      <c r="E9" s="31">
        <f t="shared" si="1"/>
        <v>70.3</v>
      </c>
      <c r="F9" s="26">
        <v>18354</v>
      </c>
    </row>
    <row r="10" spans="1:6" s="15" customFormat="1" ht="16.5" customHeight="1">
      <c r="A10" s="14" t="s">
        <v>452</v>
      </c>
      <c r="B10" s="26">
        <v>2800</v>
      </c>
      <c r="C10" s="26">
        <v>3212</v>
      </c>
      <c r="D10" s="31">
        <f t="shared" si="0"/>
        <v>114.7</v>
      </c>
      <c r="E10" s="31">
        <f t="shared" si="1"/>
        <v>54.4</v>
      </c>
      <c r="F10" s="26">
        <v>5906</v>
      </c>
    </row>
    <row r="11" spans="1:6" s="15" customFormat="1" ht="16.5" customHeight="1">
      <c r="A11" s="14" t="s">
        <v>453</v>
      </c>
      <c r="B11" s="26">
        <v>34</v>
      </c>
      <c r="C11" s="26">
        <v>28</v>
      </c>
      <c r="D11" s="31">
        <f t="shared" si="0"/>
        <v>82.4</v>
      </c>
      <c r="E11" s="31">
        <f t="shared" si="1"/>
        <v>24.8</v>
      </c>
      <c r="F11" s="26">
        <v>113</v>
      </c>
    </row>
    <row r="12" spans="1:6" s="15" customFormat="1" ht="16.5" customHeight="1">
      <c r="A12" s="14" t="s">
        <v>454</v>
      </c>
      <c r="B12" s="26">
        <v>5900</v>
      </c>
      <c r="C12" s="26">
        <v>6168</v>
      </c>
      <c r="D12" s="31">
        <f t="shared" si="0"/>
        <v>104.5</v>
      </c>
      <c r="E12" s="31">
        <f t="shared" si="1"/>
        <v>91.2</v>
      </c>
      <c r="F12" s="26">
        <v>6762</v>
      </c>
    </row>
    <row r="13" spans="1:6" s="15" customFormat="1" ht="16.5" customHeight="1">
      <c r="A13" s="14" t="s">
        <v>455</v>
      </c>
      <c r="B13" s="26">
        <v>4200</v>
      </c>
      <c r="C13" s="26">
        <v>4385</v>
      </c>
      <c r="D13" s="31">
        <f t="shared" si="0"/>
        <v>104.4</v>
      </c>
      <c r="E13" s="31">
        <f t="shared" si="1"/>
        <v>92</v>
      </c>
      <c r="F13" s="26">
        <v>4766</v>
      </c>
    </row>
    <row r="14" spans="1:6" s="15" customFormat="1" ht="16.5" customHeight="1">
      <c r="A14" s="14" t="s">
        <v>456</v>
      </c>
      <c r="B14" s="26">
        <v>1500</v>
      </c>
      <c r="C14" s="26">
        <v>1590</v>
      </c>
      <c r="D14" s="31">
        <f t="shared" si="0"/>
        <v>106</v>
      </c>
      <c r="E14" s="31">
        <f t="shared" si="1"/>
        <v>98.5</v>
      </c>
      <c r="F14" s="26">
        <v>1614</v>
      </c>
    </row>
    <row r="15" spans="1:6" s="15" customFormat="1" ht="16.5" customHeight="1">
      <c r="A15" s="14" t="s">
        <v>457</v>
      </c>
      <c r="B15" s="26">
        <v>1630</v>
      </c>
      <c r="C15" s="26">
        <v>1620</v>
      </c>
      <c r="D15" s="31">
        <f t="shared" si="0"/>
        <v>99.4</v>
      </c>
      <c r="E15" s="31">
        <f t="shared" si="1"/>
        <v>69</v>
      </c>
      <c r="F15" s="26">
        <v>2348</v>
      </c>
    </row>
    <row r="16" spans="1:6" s="15" customFormat="1" ht="16.5" customHeight="1">
      <c r="A16" s="14" t="s">
        <v>458</v>
      </c>
      <c r="B16" s="26">
        <v>5600</v>
      </c>
      <c r="C16" s="26">
        <v>6233</v>
      </c>
      <c r="D16" s="31">
        <f t="shared" si="0"/>
        <v>111.3</v>
      </c>
      <c r="E16" s="31">
        <f t="shared" si="1"/>
        <v>71.8</v>
      </c>
      <c r="F16" s="26">
        <v>8679</v>
      </c>
    </row>
    <row r="17" spans="1:6" s="15" customFormat="1" ht="16.5" customHeight="1">
      <c r="A17" s="14" t="s">
        <v>459</v>
      </c>
      <c r="B17" s="26">
        <v>1900</v>
      </c>
      <c r="C17" s="26">
        <v>1871</v>
      </c>
      <c r="D17" s="31">
        <f t="shared" si="0"/>
        <v>98.5</v>
      </c>
      <c r="E17" s="31">
        <f t="shared" si="1"/>
        <v>155.5</v>
      </c>
      <c r="F17" s="26">
        <v>1203</v>
      </c>
    </row>
    <row r="18" spans="1:6" s="15" customFormat="1" ht="16.5" customHeight="1">
      <c r="A18" s="14" t="s">
        <v>460</v>
      </c>
      <c r="B18" s="26"/>
      <c r="C18" s="26">
        <v>0</v>
      </c>
      <c r="D18" s="31"/>
      <c r="E18" s="31">
        <f t="shared" si="1"/>
        <v>0</v>
      </c>
      <c r="F18" s="26">
        <v>10</v>
      </c>
    </row>
    <row r="19" spans="1:6" s="15" customFormat="1" ht="16.5" customHeight="1">
      <c r="A19" s="14" t="s">
        <v>461</v>
      </c>
      <c r="B19" s="26">
        <v>74</v>
      </c>
      <c r="C19" s="26">
        <v>161</v>
      </c>
      <c r="D19" s="31">
        <f t="shared" si="0"/>
        <v>217.6</v>
      </c>
      <c r="E19" s="31">
        <f t="shared" si="1"/>
        <v>56.1</v>
      </c>
      <c r="F19" s="26">
        <v>287</v>
      </c>
    </row>
    <row r="20" spans="1:6" s="15" customFormat="1" ht="16.5" customHeight="1">
      <c r="A20" s="14" t="s">
        <v>462</v>
      </c>
      <c r="B20" s="26"/>
      <c r="C20" s="26"/>
      <c r="D20" s="31"/>
      <c r="E20" s="31">
        <f t="shared" si="1"/>
        <v>0</v>
      </c>
      <c r="F20" s="26">
        <v>34</v>
      </c>
    </row>
    <row r="21" spans="1:6" s="15" customFormat="1" ht="16.5" customHeight="1">
      <c r="A21" s="14" t="s">
        <v>652</v>
      </c>
      <c r="B21" s="26">
        <v>52</v>
      </c>
      <c r="C21" s="26">
        <v>47</v>
      </c>
      <c r="D21" s="31">
        <f t="shared" si="0"/>
        <v>90.4</v>
      </c>
      <c r="E21" s="31"/>
      <c r="F21" s="26">
        <v>0</v>
      </c>
    </row>
    <row r="22" spans="1:6" s="15" customFormat="1" ht="16.5" customHeight="1">
      <c r="A22" s="14" t="s">
        <v>653</v>
      </c>
      <c r="B22" s="26">
        <v>10</v>
      </c>
      <c r="C22" s="26">
        <v>4</v>
      </c>
      <c r="D22" s="31">
        <f t="shared" si="0"/>
        <v>40</v>
      </c>
      <c r="E22" s="31"/>
      <c r="F22" s="26">
        <v>0</v>
      </c>
    </row>
    <row r="23" spans="1:6" s="13" customFormat="1" ht="16.5" customHeight="1">
      <c r="A23" s="12" t="s">
        <v>2</v>
      </c>
      <c r="B23" s="25">
        <f>SUM(B24:B31)</f>
        <v>34900</v>
      </c>
      <c r="C23" s="25">
        <f>SUM(C24:C31)</f>
        <v>31918</v>
      </c>
      <c r="D23" s="30">
        <f t="shared" si="0"/>
        <v>91.5</v>
      </c>
      <c r="E23" s="30">
        <f t="shared" si="1"/>
        <v>262.5</v>
      </c>
      <c r="F23" s="25">
        <f>SUM(F24:F31)</f>
        <v>12157</v>
      </c>
    </row>
    <row r="24" spans="1:6" s="15" customFormat="1" ht="16.5" customHeight="1">
      <c r="A24" s="14" t="s">
        <v>463</v>
      </c>
      <c r="B24" s="26">
        <v>28093</v>
      </c>
      <c r="C24" s="26">
        <v>13273</v>
      </c>
      <c r="D24" s="31">
        <f t="shared" si="0"/>
        <v>47.2</v>
      </c>
      <c r="E24" s="30">
        <f t="shared" si="1"/>
        <v>364.9</v>
      </c>
      <c r="F24" s="26">
        <v>3637</v>
      </c>
    </row>
    <row r="25" spans="1:6" s="15" customFormat="1" ht="16.5" customHeight="1">
      <c r="A25" s="14" t="s">
        <v>464</v>
      </c>
      <c r="B25" s="26">
        <v>344</v>
      </c>
      <c r="C25" s="26">
        <v>448</v>
      </c>
      <c r="D25" s="31">
        <f t="shared" si="0"/>
        <v>130.19999999999999</v>
      </c>
      <c r="E25" s="30">
        <f t="shared" si="1"/>
        <v>145.9</v>
      </c>
      <c r="F25" s="26">
        <v>307</v>
      </c>
    </row>
    <row r="26" spans="1:6" s="15" customFormat="1" ht="16.5" customHeight="1">
      <c r="A26" s="14" t="s">
        <v>465</v>
      </c>
      <c r="B26" s="26">
        <v>400</v>
      </c>
      <c r="C26" s="26">
        <v>736</v>
      </c>
      <c r="D26" s="31">
        <f t="shared" si="0"/>
        <v>184</v>
      </c>
      <c r="E26" s="30">
        <f t="shared" si="1"/>
        <v>117.9</v>
      </c>
      <c r="F26" s="26">
        <v>624</v>
      </c>
    </row>
    <row r="27" spans="1:6" s="15" customFormat="1" ht="16.5" customHeight="1">
      <c r="A27" s="14" t="s">
        <v>466</v>
      </c>
      <c r="B27" s="26">
        <v>0</v>
      </c>
      <c r="C27" s="26">
        <v>674</v>
      </c>
      <c r="D27" s="31"/>
      <c r="E27" s="30">
        <f t="shared" si="1"/>
        <v>33700</v>
      </c>
      <c r="F27" s="26">
        <v>2</v>
      </c>
    </row>
    <row r="28" spans="1:6" s="15" customFormat="1" ht="16.5" customHeight="1">
      <c r="A28" s="14" t="s">
        <v>467</v>
      </c>
      <c r="B28" s="26">
        <v>0</v>
      </c>
      <c r="C28" s="26">
        <v>5622</v>
      </c>
      <c r="D28" s="31"/>
      <c r="E28" s="30">
        <f t="shared" si="1"/>
        <v>158</v>
      </c>
      <c r="F28" s="26">
        <v>3559</v>
      </c>
    </row>
    <row r="29" spans="1:6" s="15" customFormat="1" ht="16.5" customHeight="1">
      <c r="A29" s="14" t="s">
        <v>567</v>
      </c>
      <c r="B29" s="26">
        <v>5923</v>
      </c>
      <c r="C29" s="26">
        <v>10176</v>
      </c>
      <c r="D29" s="31">
        <f t="shared" si="0"/>
        <v>171.8</v>
      </c>
      <c r="E29" s="30">
        <f t="shared" si="1"/>
        <v>255.9</v>
      </c>
      <c r="F29" s="26">
        <v>3977</v>
      </c>
    </row>
    <row r="30" spans="1:6" s="15" customFormat="1" ht="16.5" customHeight="1">
      <c r="A30" s="14" t="s">
        <v>568</v>
      </c>
      <c r="B30" s="26">
        <v>40</v>
      </c>
      <c r="C30" s="26">
        <v>46</v>
      </c>
      <c r="D30" s="31">
        <f t="shared" si="0"/>
        <v>115</v>
      </c>
      <c r="E30" s="30">
        <f t="shared" si="1"/>
        <v>90.2</v>
      </c>
      <c r="F30" s="26">
        <v>51</v>
      </c>
    </row>
    <row r="31" spans="1:6" s="15" customFormat="1" ht="16.5" customHeight="1">
      <c r="A31" s="14" t="s">
        <v>468</v>
      </c>
      <c r="B31" s="26">
        <v>100</v>
      </c>
      <c r="C31" s="26">
        <v>943</v>
      </c>
      <c r="D31" s="31">
        <f t="shared" si="0"/>
        <v>943</v>
      </c>
      <c r="E31" s="30"/>
      <c r="F31" s="26"/>
    </row>
    <row r="32" spans="1:6" s="3" customFormat="1" ht="16.5" customHeight="1">
      <c r="A32" s="22" t="s">
        <v>159</v>
      </c>
      <c r="B32" s="27">
        <f>SUM(B5,B23)</f>
        <v>111100</v>
      </c>
      <c r="C32" s="27">
        <f>SUM(C5,C23)</f>
        <v>112443</v>
      </c>
      <c r="D32" s="32">
        <f t="shared" si="0"/>
        <v>101.2</v>
      </c>
      <c r="E32" s="30">
        <f t="shared" si="1"/>
        <v>105.9</v>
      </c>
      <c r="F32" s="27">
        <f>SUM(F5,F23)</f>
        <v>106129</v>
      </c>
    </row>
    <row r="33" spans="1:6" s="13" customFormat="1" ht="16.5" customHeight="1">
      <c r="A33" s="12" t="s">
        <v>96</v>
      </c>
      <c r="B33" s="25"/>
      <c r="C33" s="25"/>
      <c r="D33" s="30"/>
      <c r="E33" s="30"/>
      <c r="F33" s="25"/>
    </row>
    <row r="34" spans="1:6" s="13" customFormat="1" ht="16.5" customHeight="1">
      <c r="A34" s="12" t="s">
        <v>97</v>
      </c>
      <c r="B34" s="25">
        <f>SUM(B35,B39:B44)</f>
        <v>109718</v>
      </c>
      <c r="C34" s="25">
        <f>SUM(C35,C39:C44)</f>
        <v>137131</v>
      </c>
      <c r="D34" s="30">
        <f t="shared" si="0"/>
        <v>125</v>
      </c>
      <c r="E34" s="30">
        <f t="shared" si="1"/>
        <v>119.2</v>
      </c>
      <c r="F34" s="25">
        <f>SUM(F35,F39:F44)</f>
        <v>115059</v>
      </c>
    </row>
    <row r="35" spans="1:6" s="15" customFormat="1" ht="16.5" customHeight="1">
      <c r="A35" s="14" t="s">
        <v>469</v>
      </c>
      <c r="B35" s="26">
        <f>SUM(B36:B38)</f>
        <v>27577</v>
      </c>
      <c r="C35" s="26">
        <f>SUM(C36:C38)</f>
        <v>54776</v>
      </c>
      <c r="D35" s="31">
        <f t="shared" si="0"/>
        <v>198.6</v>
      </c>
      <c r="E35" s="30">
        <f t="shared" si="1"/>
        <v>96.5</v>
      </c>
      <c r="F35" s="26">
        <f>SUM(F36:F38)</f>
        <v>56747</v>
      </c>
    </row>
    <row r="36" spans="1:6" s="15" customFormat="1" ht="16.5" customHeight="1">
      <c r="A36" s="14" t="s">
        <v>479</v>
      </c>
      <c r="B36" s="26">
        <v>13499</v>
      </c>
      <c r="C36" s="26">
        <v>13499</v>
      </c>
      <c r="D36" s="31">
        <f t="shared" si="0"/>
        <v>100</v>
      </c>
      <c r="E36" s="30">
        <f t="shared" si="1"/>
        <v>100</v>
      </c>
      <c r="F36" s="26">
        <v>13499</v>
      </c>
    </row>
    <row r="37" spans="1:6" s="15" customFormat="1" ht="16.5" customHeight="1">
      <c r="A37" s="14" t="s">
        <v>480</v>
      </c>
      <c r="B37" s="26">
        <v>9170</v>
      </c>
      <c r="C37" s="26">
        <v>33456</v>
      </c>
      <c r="D37" s="31">
        <f t="shared" si="0"/>
        <v>364.8</v>
      </c>
      <c r="E37" s="30">
        <f t="shared" si="1"/>
        <v>115.6</v>
      </c>
      <c r="F37" s="26">
        <v>28944</v>
      </c>
    </row>
    <row r="38" spans="1:6" s="15" customFormat="1" ht="16.5" customHeight="1">
      <c r="A38" s="14" t="s">
        <v>481</v>
      </c>
      <c r="B38" s="26">
        <v>4908</v>
      </c>
      <c r="C38" s="26">
        <v>7821</v>
      </c>
      <c r="D38" s="31">
        <f t="shared" si="0"/>
        <v>159.4</v>
      </c>
      <c r="E38" s="30">
        <f t="shared" si="1"/>
        <v>54.7</v>
      </c>
      <c r="F38" s="26">
        <v>14304</v>
      </c>
    </row>
    <row r="39" spans="1:6" s="15" customFormat="1" ht="16.5" customHeight="1">
      <c r="A39" s="14" t="s">
        <v>470</v>
      </c>
      <c r="B39" s="26">
        <v>23450</v>
      </c>
      <c r="C39" s="26">
        <v>23450</v>
      </c>
      <c r="D39" s="31">
        <f t="shared" si="0"/>
        <v>100</v>
      </c>
      <c r="E39" s="30">
        <f t="shared" si="1"/>
        <v>111.5</v>
      </c>
      <c r="F39" s="26">
        <v>21036</v>
      </c>
    </row>
    <row r="40" spans="1:6" s="16" customFormat="1" ht="16.5" customHeight="1">
      <c r="A40" s="14" t="s">
        <v>471</v>
      </c>
      <c r="B40" s="28">
        <v>7312</v>
      </c>
      <c r="C40" s="28">
        <v>7526</v>
      </c>
      <c r="D40" s="33">
        <f t="shared" si="0"/>
        <v>102.9</v>
      </c>
      <c r="E40" s="30">
        <f t="shared" si="1"/>
        <v>69.8</v>
      </c>
      <c r="F40" s="28">
        <v>10789</v>
      </c>
    </row>
    <row r="41" spans="1:6" s="16" customFormat="1" ht="16.5" customHeight="1">
      <c r="A41" s="14" t="s">
        <v>472</v>
      </c>
      <c r="B41" s="28"/>
      <c r="C41" s="28"/>
      <c r="D41" s="33"/>
      <c r="E41" s="30"/>
      <c r="F41" s="28"/>
    </row>
    <row r="42" spans="1:6" s="16" customFormat="1" ht="16.5" customHeight="1">
      <c r="A42" s="14" t="s">
        <v>473</v>
      </c>
      <c r="B42" s="28"/>
      <c r="C42" s="28"/>
      <c r="D42" s="33"/>
      <c r="E42" s="30"/>
      <c r="F42" s="28"/>
    </row>
    <row r="43" spans="1:6" s="15" customFormat="1" ht="16.5" customHeight="1">
      <c r="A43" s="14" t="s">
        <v>474</v>
      </c>
      <c r="B43" s="26">
        <v>48014</v>
      </c>
      <c r="C43" s="26">
        <v>48014</v>
      </c>
      <c r="D43" s="31">
        <f t="shared" si="0"/>
        <v>100</v>
      </c>
      <c r="E43" s="30">
        <f t="shared" si="1"/>
        <v>372.6</v>
      </c>
      <c r="F43" s="26">
        <v>12887</v>
      </c>
    </row>
    <row r="44" spans="1:6" s="15" customFormat="1" ht="16.5" customHeight="1">
      <c r="A44" s="14" t="s">
        <v>475</v>
      </c>
      <c r="B44" s="26">
        <v>3365</v>
      </c>
      <c r="C44" s="26">
        <v>3365</v>
      </c>
      <c r="D44" s="31">
        <f t="shared" si="0"/>
        <v>100</v>
      </c>
      <c r="E44" s="30">
        <f t="shared" si="1"/>
        <v>24.7</v>
      </c>
      <c r="F44" s="26">
        <v>13600</v>
      </c>
    </row>
    <row r="45" spans="1:6" s="3" customFormat="1" ht="16.5" customHeight="1">
      <c r="A45" s="22" t="s">
        <v>95</v>
      </c>
      <c r="B45" s="27">
        <f>SUM(B32:B34)</f>
        <v>220818</v>
      </c>
      <c r="C45" s="27">
        <f>SUM(C32:C34)</f>
        <v>249574</v>
      </c>
      <c r="D45" s="32">
        <f t="shared" si="0"/>
        <v>113</v>
      </c>
      <c r="E45" s="30">
        <f t="shared" si="1"/>
        <v>112.8</v>
      </c>
      <c r="F45" s="27">
        <f>SUM(F32:F34)</f>
        <v>221188</v>
      </c>
    </row>
  </sheetData>
  <autoFilter ref="A4:F45"/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2"/>
  <sheetViews>
    <sheetView showZeros="0" topLeftCell="A19" workbookViewId="0">
      <selection activeCell="F1" sqref="F1:K1048576"/>
    </sheetView>
  </sheetViews>
  <sheetFormatPr defaultRowHeight="14.25"/>
  <cols>
    <col min="1" max="1" width="35.75" style="34" customWidth="1"/>
    <col min="2" max="2" width="11.25" style="34" customWidth="1"/>
    <col min="3" max="3" width="11.25" style="4" customWidth="1"/>
    <col min="4" max="10" width="13.125" style="4" customWidth="1"/>
    <col min="11" max="11" width="9" style="4" customWidth="1"/>
    <col min="12" max="242" width="9" style="4"/>
    <col min="243" max="243" width="27.625" style="4" bestFit="1" customWidth="1"/>
    <col min="244" max="245" width="13.25" style="4" bestFit="1" customWidth="1"/>
    <col min="246" max="246" width="10.75" style="4" customWidth="1"/>
    <col min="247" max="247" width="12.75" style="4" customWidth="1"/>
    <col min="248" max="248" width="0" style="4" hidden="1" customWidth="1"/>
    <col min="249" max="498" width="9" style="4"/>
    <col min="499" max="499" width="27.625" style="4" bestFit="1" customWidth="1"/>
    <col min="500" max="501" width="13.25" style="4" bestFit="1" customWidth="1"/>
    <col min="502" max="502" width="10.75" style="4" customWidth="1"/>
    <col min="503" max="503" width="12.75" style="4" customWidth="1"/>
    <col min="504" max="504" width="0" style="4" hidden="1" customWidth="1"/>
    <col min="505" max="754" width="9" style="4"/>
    <col min="755" max="755" width="27.625" style="4" bestFit="1" customWidth="1"/>
    <col min="756" max="757" width="13.25" style="4" bestFit="1" customWidth="1"/>
    <col min="758" max="758" width="10.75" style="4" customWidth="1"/>
    <col min="759" max="759" width="12.75" style="4" customWidth="1"/>
    <col min="760" max="760" width="0" style="4" hidden="1" customWidth="1"/>
    <col min="761" max="1010" width="9" style="4"/>
    <col min="1011" max="1011" width="27.625" style="4" bestFit="1" customWidth="1"/>
    <col min="1012" max="1013" width="13.25" style="4" bestFit="1" customWidth="1"/>
    <col min="1014" max="1014" width="10.75" style="4" customWidth="1"/>
    <col min="1015" max="1015" width="12.75" style="4" customWidth="1"/>
    <col min="1016" max="1016" width="0" style="4" hidden="1" customWidth="1"/>
    <col min="1017" max="1266" width="9" style="4"/>
    <col min="1267" max="1267" width="27.625" style="4" bestFit="1" customWidth="1"/>
    <col min="1268" max="1269" width="13.25" style="4" bestFit="1" customWidth="1"/>
    <col min="1270" max="1270" width="10.75" style="4" customWidth="1"/>
    <col min="1271" max="1271" width="12.75" style="4" customWidth="1"/>
    <col min="1272" max="1272" width="0" style="4" hidden="1" customWidth="1"/>
    <col min="1273" max="1522" width="9" style="4"/>
    <col min="1523" max="1523" width="27.625" style="4" bestFit="1" customWidth="1"/>
    <col min="1524" max="1525" width="13.25" style="4" bestFit="1" customWidth="1"/>
    <col min="1526" max="1526" width="10.75" style="4" customWidth="1"/>
    <col min="1527" max="1527" width="12.75" style="4" customWidth="1"/>
    <col min="1528" max="1528" width="0" style="4" hidden="1" customWidth="1"/>
    <col min="1529" max="1778" width="9" style="4"/>
    <col min="1779" max="1779" width="27.625" style="4" bestFit="1" customWidth="1"/>
    <col min="1780" max="1781" width="13.25" style="4" bestFit="1" customWidth="1"/>
    <col min="1782" max="1782" width="10.75" style="4" customWidth="1"/>
    <col min="1783" max="1783" width="12.75" style="4" customWidth="1"/>
    <col min="1784" max="1784" width="0" style="4" hidden="1" customWidth="1"/>
    <col min="1785" max="2034" width="9" style="4"/>
    <col min="2035" max="2035" width="27.625" style="4" bestFit="1" customWidth="1"/>
    <col min="2036" max="2037" width="13.25" style="4" bestFit="1" customWidth="1"/>
    <col min="2038" max="2038" width="10.75" style="4" customWidth="1"/>
    <col min="2039" max="2039" width="12.75" style="4" customWidth="1"/>
    <col min="2040" max="2040" width="0" style="4" hidden="1" customWidth="1"/>
    <col min="2041" max="2290" width="9" style="4"/>
    <col min="2291" max="2291" width="27.625" style="4" bestFit="1" customWidth="1"/>
    <col min="2292" max="2293" width="13.25" style="4" bestFit="1" customWidth="1"/>
    <col min="2294" max="2294" width="10.75" style="4" customWidth="1"/>
    <col min="2295" max="2295" width="12.75" style="4" customWidth="1"/>
    <col min="2296" max="2296" width="0" style="4" hidden="1" customWidth="1"/>
    <col min="2297" max="2546" width="9" style="4"/>
    <col min="2547" max="2547" width="27.625" style="4" bestFit="1" customWidth="1"/>
    <col min="2548" max="2549" width="13.25" style="4" bestFit="1" customWidth="1"/>
    <col min="2550" max="2550" width="10.75" style="4" customWidth="1"/>
    <col min="2551" max="2551" width="12.75" style="4" customWidth="1"/>
    <col min="2552" max="2552" width="0" style="4" hidden="1" customWidth="1"/>
    <col min="2553" max="2802" width="9" style="4"/>
    <col min="2803" max="2803" width="27.625" style="4" bestFit="1" customWidth="1"/>
    <col min="2804" max="2805" width="13.25" style="4" bestFit="1" customWidth="1"/>
    <col min="2806" max="2806" width="10.75" style="4" customWidth="1"/>
    <col min="2807" max="2807" width="12.75" style="4" customWidth="1"/>
    <col min="2808" max="2808" width="0" style="4" hidden="1" customWidth="1"/>
    <col min="2809" max="3058" width="9" style="4"/>
    <col min="3059" max="3059" width="27.625" style="4" bestFit="1" customWidth="1"/>
    <col min="3060" max="3061" width="13.25" style="4" bestFit="1" customWidth="1"/>
    <col min="3062" max="3062" width="10.75" style="4" customWidth="1"/>
    <col min="3063" max="3063" width="12.75" style="4" customWidth="1"/>
    <col min="3064" max="3064" width="0" style="4" hidden="1" customWidth="1"/>
    <col min="3065" max="3314" width="9" style="4"/>
    <col min="3315" max="3315" width="27.625" style="4" bestFit="1" customWidth="1"/>
    <col min="3316" max="3317" width="13.25" style="4" bestFit="1" customWidth="1"/>
    <col min="3318" max="3318" width="10.75" style="4" customWidth="1"/>
    <col min="3319" max="3319" width="12.75" style="4" customWidth="1"/>
    <col min="3320" max="3320" width="0" style="4" hidden="1" customWidth="1"/>
    <col min="3321" max="3570" width="9" style="4"/>
    <col min="3571" max="3571" width="27.625" style="4" bestFit="1" customWidth="1"/>
    <col min="3572" max="3573" width="13.25" style="4" bestFit="1" customWidth="1"/>
    <col min="3574" max="3574" width="10.75" style="4" customWidth="1"/>
    <col min="3575" max="3575" width="12.75" style="4" customWidth="1"/>
    <col min="3576" max="3576" width="0" style="4" hidden="1" customWidth="1"/>
    <col min="3577" max="3826" width="9" style="4"/>
    <col min="3827" max="3827" width="27.625" style="4" bestFit="1" customWidth="1"/>
    <col min="3828" max="3829" width="13.25" style="4" bestFit="1" customWidth="1"/>
    <col min="3830" max="3830" width="10.75" style="4" customWidth="1"/>
    <col min="3831" max="3831" width="12.75" style="4" customWidth="1"/>
    <col min="3832" max="3832" width="0" style="4" hidden="1" customWidth="1"/>
    <col min="3833" max="4082" width="9" style="4"/>
    <col min="4083" max="4083" width="27.625" style="4" bestFit="1" customWidth="1"/>
    <col min="4084" max="4085" width="13.25" style="4" bestFit="1" customWidth="1"/>
    <col min="4086" max="4086" width="10.75" style="4" customWidth="1"/>
    <col min="4087" max="4087" width="12.75" style="4" customWidth="1"/>
    <col min="4088" max="4088" width="0" style="4" hidden="1" customWidth="1"/>
    <col min="4089" max="4338" width="9" style="4"/>
    <col min="4339" max="4339" width="27.625" style="4" bestFit="1" customWidth="1"/>
    <col min="4340" max="4341" width="13.25" style="4" bestFit="1" customWidth="1"/>
    <col min="4342" max="4342" width="10.75" style="4" customWidth="1"/>
    <col min="4343" max="4343" width="12.75" style="4" customWidth="1"/>
    <col min="4344" max="4344" width="0" style="4" hidden="1" customWidth="1"/>
    <col min="4345" max="4594" width="9" style="4"/>
    <col min="4595" max="4595" width="27.625" style="4" bestFit="1" customWidth="1"/>
    <col min="4596" max="4597" width="13.25" style="4" bestFit="1" customWidth="1"/>
    <col min="4598" max="4598" width="10.75" style="4" customWidth="1"/>
    <col min="4599" max="4599" width="12.75" style="4" customWidth="1"/>
    <col min="4600" max="4600" width="0" style="4" hidden="1" customWidth="1"/>
    <col min="4601" max="4850" width="9" style="4"/>
    <col min="4851" max="4851" width="27.625" style="4" bestFit="1" customWidth="1"/>
    <col min="4852" max="4853" width="13.25" style="4" bestFit="1" customWidth="1"/>
    <col min="4854" max="4854" width="10.75" style="4" customWidth="1"/>
    <col min="4855" max="4855" width="12.75" style="4" customWidth="1"/>
    <col min="4856" max="4856" width="0" style="4" hidden="1" customWidth="1"/>
    <col min="4857" max="5106" width="9" style="4"/>
    <col min="5107" max="5107" width="27.625" style="4" bestFit="1" customWidth="1"/>
    <col min="5108" max="5109" width="13.25" style="4" bestFit="1" customWidth="1"/>
    <col min="5110" max="5110" width="10.75" style="4" customWidth="1"/>
    <col min="5111" max="5111" width="12.75" style="4" customWidth="1"/>
    <col min="5112" max="5112" width="0" style="4" hidden="1" customWidth="1"/>
    <col min="5113" max="5362" width="9" style="4"/>
    <col min="5363" max="5363" width="27.625" style="4" bestFit="1" customWidth="1"/>
    <col min="5364" max="5365" width="13.25" style="4" bestFit="1" customWidth="1"/>
    <col min="5366" max="5366" width="10.75" style="4" customWidth="1"/>
    <col min="5367" max="5367" width="12.75" style="4" customWidth="1"/>
    <col min="5368" max="5368" width="0" style="4" hidden="1" customWidth="1"/>
    <col min="5369" max="5618" width="9" style="4"/>
    <col min="5619" max="5619" width="27.625" style="4" bestFit="1" customWidth="1"/>
    <col min="5620" max="5621" width="13.25" style="4" bestFit="1" customWidth="1"/>
    <col min="5622" max="5622" width="10.75" style="4" customWidth="1"/>
    <col min="5623" max="5623" width="12.75" style="4" customWidth="1"/>
    <col min="5624" max="5624" width="0" style="4" hidden="1" customWidth="1"/>
    <col min="5625" max="5874" width="9" style="4"/>
    <col min="5875" max="5875" width="27.625" style="4" bestFit="1" customWidth="1"/>
    <col min="5876" max="5877" width="13.25" style="4" bestFit="1" customWidth="1"/>
    <col min="5878" max="5878" width="10.75" style="4" customWidth="1"/>
    <col min="5879" max="5879" width="12.75" style="4" customWidth="1"/>
    <col min="5880" max="5880" width="0" style="4" hidden="1" customWidth="1"/>
    <col min="5881" max="6130" width="9" style="4"/>
    <col min="6131" max="6131" width="27.625" style="4" bestFit="1" customWidth="1"/>
    <col min="6132" max="6133" width="13.25" style="4" bestFit="1" customWidth="1"/>
    <col min="6134" max="6134" width="10.75" style="4" customWidth="1"/>
    <col min="6135" max="6135" width="12.75" style="4" customWidth="1"/>
    <col min="6136" max="6136" width="0" style="4" hidden="1" customWidth="1"/>
    <col min="6137" max="6386" width="9" style="4"/>
    <col min="6387" max="6387" width="27.625" style="4" bestFit="1" customWidth="1"/>
    <col min="6388" max="6389" width="13.25" style="4" bestFit="1" customWidth="1"/>
    <col min="6390" max="6390" width="10.75" style="4" customWidth="1"/>
    <col min="6391" max="6391" width="12.75" style="4" customWidth="1"/>
    <col min="6392" max="6392" width="0" style="4" hidden="1" customWidth="1"/>
    <col min="6393" max="6642" width="9" style="4"/>
    <col min="6643" max="6643" width="27.625" style="4" bestFit="1" customWidth="1"/>
    <col min="6644" max="6645" width="13.25" style="4" bestFit="1" customWidth="1"/>
    <col min="6646" max="6646" width="10.75" style="4" customWidth="1"/>
    <col min="6647" max="6647" width="12.75" style="4" customWidth="1"/>
    <col min="6648" max="6648" width="0" style="4" hidden="1" customWidth="1"/>
    <col min="6649" max="6898" width="9" style="4"/>
    <col min="6899" max="6899" width="27.625" style="4" bestFit="1" customWidth="1"/>
    <col min="6900" max="6901" width="13.25" style="4" bestFit="1" customWidth="1"/>
    <col min="6902" max="6902" width="10.75" style="4" customWidth="1"/>
    <col min="6903" max="6903" width="12.75" style="4" customWidth="1"/>
    <col min="6904" max="6904" width="0" style="4" hidden="1" customWidth="1"/>
    <col min="6905" max="7154" width="9" style="4"/>
    <col min="7155" max="7155" width="27.625" style="4" bestFit="1" customWidth="1"/>
    <col min="7156" max="7157" width="13.25" style="4" bestFit="1" customWidth="1"/>
    <col min="7158" max="7158" width="10.75" style="4" customWidth="1"/>
    <col min="7159" max="7159" width="12.75" style="4" customWidth="1"/>
    <col min="7160" max="7160" width="0" style="4" hidden="1" customWidth="1"/>
    <col min="7161" max="7410" width="9" style="4"/>
    <col min="7411" max="7411" width="27.625" style="4" bestFit="1" customWidth="1"/>
    <col min="7412" max="7413" width="13.25" style="4" bestFit="1" customWidth="1"/>
    <col min="7414" max="7414" width="10.75" style="4" customWidth="1"/>
    <col min="7415" max="7415" width="12.75" style="4" customWidth="1"/>
    <col min="7416" max="7416" width="0" style="4" hidden="1" customWidth="1"/>
    <col min="7417" max="7666" width="9" style="4"/>
    <col min="7667" max="7667" width="27.625" style="4" bestFit="1" customWidth="1"/>
    <col min="7668" max="7669" width="13.25" style="4" bestFit="1" customWidth="1"/>
    <col min="7670" max="7670" width="10.75" style="4" customWidth="1"/>
    <col min="7671" max="7671" width="12.75" style="4" customWidth="1"/>
    <col min="7672" max="7672" width="0" style="4" hidden="1" customWidth="1"/>
    <col min="7673" max="7922" width="9" style="4"/>
    <col min="7923" max="7923" width="27.625" style="4" bestFit="1" customWidth="1"/>
    <col min="7924" max="7925" width="13.25" style="4" bestFit="1" customWidth="1"/>
    <col min="7926" max="7926" width="10.75" style="4" customWidth="1"/>
    <col min="7927" max="7927" width="12.75" style="4" customWidth="1"/>
    <col min="7928" max="7928" width="0" style="4" hidden="1" customWidth="1"/>
    <col min="7929" max="8178" width="9" style="4"/>
    <col min="8179" max="8179" width="27.625" style="4" bestFit="1" customWidth="1"/>
    <col min="8180" max="8181" width="13.25" style="4" bestFit="1" customWidth="1"/>
    <col min="8182" max="8182" width="10.75" style="4" customWidth="1"/>
    <col min="8183" max="8183" width="12.75" style="4" customWidth="1"/>
    <col min="8184" max="8184" width="0" style="4" hidden="1" customWidth="1"/>
    <col min="8185" max="8434" width="9" style="4"/>
    <col min="8435" max="8435" width="27.625" style="4" bestFit="1" customWidth="1"/>
    <col min="8436" max="8437" width="13.25" style="4" bestFit="1" customWidth="1"/>
    <col min="8438" max="8438" width="10.75" style="4" customWidth="1"/>
    <col min="8439" max="8439" width="12.75" style="4" customWidth="1"/>
    <col min="8440" max="8440" width="0" style="4" hidden="1" customWidth="1"/>
    <col min="8441" max="8690" width="9" style="4"/>
    <col min="8691" max="8691" width="27.625" style="4" bestFit="1" customWidth="1"/>
    <col min="8692" max="8693" width="13.25" style="4" bestFit="1" customWidth="1"/>
    <col min="8694" max="8694" width="10.75" style="4" customWidth="1"/>
    <col min="8695" max="8695" width="12.75" style="4" customWidth="1"/>
    <col min="8696" max="8696" width="0" style="4" hidden="1" customWidth="1"/>
    <col min="8697" max="8946" width="9" style="4"/>
    <col min="8947" max="8947" width="27.625" style="4" bestFit="1" customWidth="1"/>
    <col min="8948" max="8949" width="13.25" style="4" bestFit="1" customWidth="1"/>
    <col min="8950" max="8950" width="10.75" style="4" customWidth="1"/>
    <col min="8951" max="8951" width="12.75" style="4" customWidth="1"/>
    <col min="8952" max="8952" width="0" style="4" hidden="1" customWidth="1"/>
    <col min="8953" max="9202" width="9" style="4"/>
    <col min="9203" max="9203" width="27.625" style="4" bestFit="1" customWidth="1"/>
    <col min="9204" max="9205" width="13.25" style="4" bestFit="1" customWidth="1"/>
    <col min="9206" max="9206" width="10.75" style="4" customWidth="1"/>
    <col min="9207" max="9207" width="12.75" style="4" customWidth="1"/>
    <col min="9208" max="9208" width="0" style="4" hidden="1" customWidth="1"/>
    <col min="9209" max="9458" width="9" style="4"/>
    <col min="9459" max="9459" width="27.625" style="4" bestFit="1" customWidth="1"/>
    <col min="9460" max="9461" width="13.25" style="4" bestFit="1" customWidth="1"/>
    <col min="9462" max="9462" width="10.75" style="4" customWidth="1"/>
    <col min="9463" max="9463" width="12.75" style="4" customWidth="1"/>
    <col min="9464" max="9464" width="0" style="4" hidden="1" customWidth="1"/>
    <col min="9465" max="9714" width="9" style="4"/>
    <col min="9715" max="9715" width="27.625" style="4" bestFit="1" customWidth="1"/>
    <col min="9716" max="9717" width="13.25" style="4" bestFit="1" customWidth="1"/>
    <col min="9718" max="9718" width="10.75" style="4" customWidth="1"/>
    <col min="9719" max="9719" width="12.75" style="4" customWidth="1"/>
    <col min="9720" max="9720" width="0" style="4" hidden="1" customWidth="1"/>
    <col min="9721" max="9970" width="9" style="4"/>
    <col min="9971" max="9971" width="27.625" style="4" bestFit="1" customWidth="1"/>
    <col min="9972" max="9973" width="13.25" style="4" bestFit="1" customWidth="1"/>
    <col min="9974" max="9974" width="10.75" style="4" customWidth="1"/>
    <col min="9975" max="9975" width="12.75" style="4" customWidth="1"/>
    <col min="9976" max="9976" width="0" style="4" hidden="1" customWidth="1"/>
    <col min="9977" max="10226" width="9" style="4"/>
    <col min="10227" max="10227" width="27.625" style="4" bestFit="1" customWidth="1"/>
    <col min="10228" max="10229" width="13.25" style="4" bestFit="1" customWidth="1"/>
    <col min="10230" max="10230" width="10.75" style="4" customWidth="1"/>
    <col min="10231" max="10231" width="12.75" style="4" customWidth="1"/>
    <col min="10232" max="10232" width="0" style="4" hidden="1" customWidth="1"/>
    <col min="10233" max="10482" width="9" style="4"/>
    <col min="10483" max="10483" width="27.625" style="4" bestFit="1" customWidth="1"/>
    <col min="10484" max="10485" width="13.25" style="4" bestFit="1" customWidth="1"/>
    <col min="10486" max="10486" width="10.75" style="4" customWidth="1"/>
    <col min="10487" max="10487" width="12.75" style="4" customWidth="1"/>
    <col min="10488" max="10488" width="0" style="4" hidden="1" customWidth="1"/>
    <col min="10489" max="10738" width="9" style="4"/>
    <col min="10739" max="10739" width="27.625" style="4" bestFit="1" customWidth="1"/>
    <col min="10740" max="10741" width="13.25" style="4" bestFit="1" customWidth="1"/>
    <col min="10742" max="10742" width="10.75" style="4" customWidth="1"/>
    <col min="10743" max="10743" width="12.75" style="4" customWidth="1"/>
    <col min="10744" max="10744" width="0" style="4" hidden="1" customWidth="1"/>
    <col min="10745" max="10994" width="9" style="4"/>
    <col min="10995" max="10995" width="27.625" style="4" bestFit="1" customWidth="1"/>
    <col min="10996" max="10997" width="13.25" style="4" bestFit="1" customWidth="1"/>
    <col min="10998" max="10998" width="10.75" style="4" customWidth="1"/>
    <col min="10999" max="10999" width="12.75" style="4" customWidth="1"/>
    <col min="11000" max="11000" width="0" style="4" hidden="1" customWidth="1"/>
    <col min="11001" max="11250" width="9" style="4"/>
    <col min="11251" max="11251" width="27.625" style="4" bestFit="1" customWidth="1"/>
    <col min="11252" max="11253" width="13.25" style="4" bestFit="1" customWidth="1"/>
    <col min="11254" max="11254" width="10.75" style="4" customWidth="1"/>
    <col min="11255" max="11255" width="12.75" style="4" customWidth="1"/>
    <col min="11256" max="11256" width="0" style="4" hidden="1" customWidth="1"/>
    <col min="11257" max="11506" width="9" style="4"/>
    <col min="11507" max="11507" width="27.625" style="4" bestFit="1" customWidth="1"/>
    <col min="11508" max="11509" width="13.25" style="4" bestFit="1" customWidth="1"/>
    <col min="11510" max="11510" width="10.75" style="4" customWidth="1"/>
    <col min="11511" max="11511" width="12.75" style="4" customWidth="1"/>
    <col min="11512" max="11512" width="0" style="4" hidden="1" customWidth="1"/>
    <col min="11513" max="11762" width="9" style="4"/>
    <col min="11763" max="11763" width="27.625" style="4" bestFit="1" customWidth="1"/>
    <col min="11764" max="11765" width="13.25" style="4" bestFit="1" customWidth="1"/>
    <col min="11766" max="11766" width="10.75" style="4" customWidth="1"/>
    <col min="11767" max="11767" width="12.75" style="4" customWidth="1"/>
    <col min="11768" max="11768" width="0" style="4" hidden="1" customWidth="1"/>
    <col min="11769" max="12018" width="9" style="4"/>
    <col min="12019" max="12019" width="27.625" style="4" bestFit="1" customWidth="1"/>
    <col min="12020" max="12021" width="13.25" style="4" bestFit="1" customWidth="1"/>
    <col min="12022" max="12022" width="10.75" style="4" customWidth="1"/>
    <col min="12023" max="12023" width="12.75" style="4" customWidth="1"/>
    <col min="12024" max="12024" width="0" style="4" hidden="1" customWidth="1"/>
    <col min="12025" max="12274" width="9" style="4"/>
    <col min="12275" max="12275" width="27.625" style="4" bestFit="1" customWidth="1"/>
    <col min="12276" max="12277" width="13.25" style="4" bestFit="1" customWidth="1"/>
    <col min="12278" max="12278" width="10.75" style="4" customWidth="1"/>
    <col min="12279" max="12279" width="12.75" style="4" customWidth="1"/>
    <col min="12280" max="12280" width="0" style="4" hidden="1" customWidth="1"/>
    <col min="12281" max="12530" width="9" style="4"/>
    <col min="12531" max="12531" width="27.625" style="4" bestFit="1" customWidth="1"/>
    <col min="12532" max="12533" width="13.25" style="4" bestFit="1" customWidth="1"/>
    <col min="12534" max="12534" width="10.75" style="4" customWidth="1"/>
    <col min="12535" max="12535" width="12.75" style="4" customWidth="1"/>
    <col min="12536" max="12536" width="0" style="4" hidden="1" customWidth="1"/>
    <col min="12537" max="12786" width="9" style="4"/>
    <col min="12787" max="12787" width="27.625" style="4" bestFit="1" customWidth="1"/>
    <col min="12788" max="12789" width="13.25" style="4" bestFit="1" customWidth="1"/>
    <col min="12790" max="12790" width="10.75" style="4" customWidth="1"/>
    <col min="12791" max="12791" width="12.75" style="4" customWidth="1"/>
    <col min="12792" max="12792" width="0" style="4" hidden="1" customWidth="1"/>
    <col min="12793" max="13042" width="9" style="4"/>
    <col min="13043" max="13043" width="27.625" style="4" bestFit="1" customWidth="1"/>
    <col min="13044" max="13045" width="13.25" style="4" bestFit="1" customWidth="1"/>
    <col min="13046" max="13046" width="10.75" style="4" customWidth="1"/>
    <col min="13047" max="13047" width="12.75" style="4" customWidth="1"/>
    <col min="13048" max="13048" width="0" style="4" hidden="1" customWidth="1"/>
    <col min="13049" max="13298" width="9" style="4"/>
    <col min="13299" max="13299" width="27.625" style="4" bestFit="1" customWidth="1"/>
    <col min="13300" max="13301" width="13.25" style="4" bestFit="1" customWidth="1"/>
    <col min="13302" max="13302" width="10.75" style="4" customWidth="1"/>
    <col min="13303" max="13303" width="12.75" style="4" customWidth="1"/>
    <col min="13304" max="13304" width="0" style="4" hidden="1" customWidth="1"/>
    <col min="13305" max="13554" width="9" style="4"/>
    <col min="13555" max="13555" width="27.625" style="4" bestFit="1" customWidth="1"/>
    <col min="13556" max="13557" width="13.25" style="4" bestFit="1" customWidth="1"/>
    <col min="13558" max="13558" width="10.75" style="4" customWidth="1"/>
    <col min="13559" max="13559" width="12.75" style="4" customWidth="1"/>
    <col min="13560" max="13560" width="0" style="4" hidden="1" customWidth="1"/>
    <col min="13561" max="13810" width="9" style="4"/>
    <col min="13811" max="13811" width="27.625" style="4" bestFit="1" customWidth="1"/>
    <col min="13812" max="13813" width="13.25" style="4" bestFit="1" customWidth="1"/>
    <col min="13814" max="13814" width="10.75" style="4" customWidth="1"/>
    <col min="13815" max="13815" width="12.75" style="4" customWidth="1"/>
    <col min="13816" max="13816" width="0" style="4" hidden="1" customWidth="1"/>
    <col min="13817" max="14066" width="9" style="4"/>
    <col min="14067" max="14067" width="27.625" style="4" bestFit="1" customWidth="1"/>
    <col min="14068" max="14069" width="13.25" style="4" bestFit="1" customWidth="1"/>
    <col min="14070" max="14070" width="10.75" style="4" customWidth="1"/>
    <col min="14071" max="14071" width="12.75" style="4" customWidth="1"/>
    <col min="14072" max="14072" width="0" style="4" hidden="1" customWidth="1"/>
    <col min="14073" max="14322" width="9" style="4"/>
    <col min="14323" max="14323" width="27.625" style="4" bestFit="1" customWidth="1"/>
    <col min="14324" max="14325" width="13.25" style="4" bestFit="1" customWidth="1"/>
    <col min="14326" max="14326" width="10.75" style="4" customWidth="1"/>
    <col min="14327" max="14327" width="12.75" style="4" customWidth="1"/>
    <col min="14328" max="14328" width="0" style="4" hidden="1" customWidth="1"/>
    <col min="14329" max="14578" width="9" style="4"/>
    <col min="14579" max="14579" width="27.625" style="4" bestFit="1" customWidth="1"/>
    <col min="14580" max="14581" width="13.25" style="4" bestFit="1" customWidth="1"/>
    <col min="14582" max="14582" width="10.75" style="4" customWidth="1"/>
    <col min="14583" max="14583" width="12.75" style="4" customWidth="1"/>
    <col min="14584" max="14584" width="0" style="4" hidden="1" customWidth="1"/>
    <col min="14585" max="14834" width="9" style="4"/>
    <col min="14835" max="14835" width="27.625" style="4" bestFit="1" customWidth="1"/>
    <col min="14836" max="14837" width="13.25" style="4" bestFit="1" customWidth="1"/>
    <col min="14838" max="14838" width="10.75" style="4" customWidth="1"/>
    <col min="14839" max="14839" width="12.75" style="4" customWidth="1"/>
    <col min="14840" max="14840" width="0" style="4" hidden="1" customWidth="1"/>
    <col min="14841" max="15090" width="9" style="4"/>
    <col min="15091" max="15091" width="27.625" style="4" bestFit="1" customWidth="1"/>
    <col min="15092" max="15093" width="13.25" style="4" bestFit="1" customWidth="1"/>
    <col min="15094" max="15094" width="10.75" style="4" customWidth="1"/>
    <col min="15095" max="15095" width="12.75" style="4" customWidth="1"/>
    <col min="15096" max="15096" width="0" style="4" hidden="1" customWidth="1"/>
    <col min="15097" max="15346" width="9" style="4"/>
    <col min="15347" max="15347" width="27.625" style="4" bestFit="1" customWidth="1"/>
    <col min="15348" max="15349" width="13.25" style="4" bestFit="1" customWidth="1"/>
    <col min="15350" max="15350" width="10.75" style="4" customWidth="1"/>
    <col min="15351" max="15351" width="12.75" style="4" customWidth="1"/>
    <col min="15352" max="15352" width="0" style="4" hidden="1" customWidth="1"/>
    <col min="15353" max="15602" width="9" style="4"/>
    <col min="15603" max="15603" width="27.625" style="4" bestFit="1" customWidth="1"/>
    <col min="15604" max="15605" width="13.25" style="4" bestFit="1" customWidth="1"/>
    <col min="15606" max="15606" width="10.75" style="4" customWidth="1"/>
    <col min="15607" max="15607" width="12.75" style="4" customWidth="1"/>
    <col min="15608" max="15608" width="0" style="4" hidden="1" customWidth="1"/>
    <col min="15609" max="15858" width="9" style="4"/>
    <col min="15859" max="15859" width="27.625" style="4" bestFit="1" customWidth="1"/>
    <col min="15860" max="15861" width="13.25" style="4" bestFit="1" customWidth="1"/>
    <col min="15862" max="15862" width="10.75" style="4" customWidth="1"/>
    <col min="15863" max="15863" width="12.75" style="4" customWidth="1"/>
    <col min="15864" max="15864" width="0" style="4" hidden="1" customWidth="1"/>
    <col min="15865" max="16114" width="9" style="4"/>
    <col min="16115" max="16115" width="27.625" style="4" bestFit="1" customWidth="1"/>
    <col min="16116" max="16117" width="13.25" style="4" bestFit="1" customWidth="1"/>
    <col min="16118" max="16118" width="10.75" style="4" customWidth="1"/>
    <col min="16119" max="16119" width="12.75" style="4" customWidth="1"/>
    <col min="16120" max="16120" width="0" style="4" hidden="1" customWidth="1"/>
    <col min="16121" max="16371" width="9" style="4"/>
    <col min="16372" max="16372" width="9" style="4" customWidth="1"/>
    <col min="16373" max="16384" width="9" style="4"/>
  </cols>
  <sheetData>
    <row r="1" spans="1:11" ht="16.5" customHeight="1">
      <c r="A1" s="34" t="s">
        <v>98</v>
      </c>
    </row>
    <row r="2" spans="1:11" ht="30" customHeight="1">
      <c r="A2" s="292" t="s">
        <v>654</v>
      </c>
      <c r="B2" s="292"/>
      <c r="C2" s="292"/>
      <c r="D2" s="292"/>
      <c r="E2" s="292"/>
    </row>
    <row r="3" spans="1:11" ht="16.5" customHeight="1">
      <c r="A3" s="45"/>
      <c r="E3" s="35" t="s">
        <v>92</v>
      </c>
    </row>
    <row r="4" spans="1:11" ht="30" customHeight="1">
      <c r="A4" s="46" t="s">
        <v>59</v>
      </c>
      <c r="B4" s="47" t="s">
        <v>89</v>
      </c>
      <c r="C4" s="48" t="s">
        <v>48</v>
      </c>
      <c r="D4" s="47" t="s">
        <v>90</v>
      </c>
      <c r="E4" s="47" t="s">
        <v>91</v>
      </c>
      <c r="F4" s="48" t="s">
        <v>178</v>
      </c>
      <c r="G4" s="48" t="s">
        <v>569</v>
      </c>
      <c r="H4" s="48" t="s">
        <v>570</v>
      </c>
      <c r="I4" s="48" t="s">
        <v>663</v>
      </c>
      <c r="J4" s="48" t="s">
        <v>571</v>
      </c>
    </row>
    <row r="5" spans="1:11" ht="16.5" customHeight="1">
      <c r="A5" s="40" t="s">
        <v>1</v>
      </c>
      <c r="B5" s="26">
        <f>SUM(G5:J5)</f>
        <v>16774</v>
      </c>
      <c r="C5" s="26">
        <v>14499</v>
      </c>
      <c r="D5" s="49">
        <f t="shared" ref="D5:D42" si="0">C5/B5*100</f>
        <v>86.4</v>
      </c>
      <c r="E5" s="49">
        <f t="shared" ref="E5:E42" si="1">C5/F5*100</f>
        <v>117.9</v>
      </c>
      <c r="F5" s="26">
        <v>12302</v>
      </c>
      <c r="G5" s="26">
        <v>15863</v>
      </c>
      <c r="H5" s="26">
        <v>6</v>
      </c>
      <c r="I5" s="26">
        <v>810</v>
      </c>
      <c r="J5" s="26">
        <v>95</v>
      </c>
      <c r="K5" s="4">
        <v>201</v>
      </c>
    </row>
    <row r="6" spans="1:11" ht="16.5" customHeight="1">
      <c r="A6" s="40" t="s">
        <v>3</v>
      </c>
      <c r="B6" s="26">
        <f t="shared" ref="B6:B29" si="2">SUM(G6:J6)</f>
        <v>0</v>
      </c>
      <c r="C6" s="26">
        <v>0</v>
      </c>
      <c r="D6" s="49"/>
      <c r="E6" s="49"/>
      <c r="F6" s="26"/>
      <c r="G6" s="26"/>
      <c r="H6" s="26"/>
      <c r="I6" s="26"/>
      <c r="J6" s="26"/>
      <c r="K6" s="4">
        <v>202</v>
      </c>
    </row>
    <row r="7" spans="1:11" ht="16.5" customHeight="1">
      <c r="A7" s="40" t="s">
        <v>4</v>
      </c>
      <c r="B7" s="26">
        <f t="shared" si="2"/>
        <v>190</v>
      </c>
      <c r="C7" s="26">
        <v>189</v>
      </c>
      <c r="D7" s="49">
        <f t="shared" si="0"/>
        <v>99.5</v>
      </c>
      <c r="E7" s="49">
        <f t="shared" si="1"/>
        <v>101.1</v>
      </c>
      <c r="F7" s="26">
        <v>187</v>
      </c>
      <c r="G7" s="26">
        <v>190</v>
      </c>
      <c r="H7" s="26"/>
      <c r="I7" s="26">
        <v>0</v>
      </c>
      <c r="J7" s="26"/>
      <c r="K7" s="4">
        <v>203</v>
      </c>
    </row>
    <row r="8" spans="1:11" ht="16.5" customHeight="1">
      <c r="A8" s="40" t="s">
        <v>5</v>
      </c>
      <c r="B8" s="26">
        <f t="shared" si="2"/>
        <v>2184</v>
      </c>
      <c r="C8" s="26">
        <v>1727</v>
      </c>
      <c r="D8" s="49">
        <f t="shared" si="0"/>
        <v>79.099999999999994</v>
      </c>
      <c r="E8" s="49">
        <f t="shared" si="1"/>
        <v>93.4</v>
      </c>
      <c r="F8" s="26">
        <v>1850</v>
      </c>
      <c r="G8" s="26">
        <v>1701</v>
      </c>
      <c r="H8" s="26">
        <v>36</v>
      </c>
      <c r="I8" s="26">
        <v>397</v>
      </c>
      <c r="J8" s="26">
        <v>50</v>
      </c>
      <c r="K8" s="4">
        <v>204</v>
      </c>
    </row>
    <row r="9" spans="1:11" ht="16.5" customHeight="1">
      <c r="A9" s="40" t="s">
        <v>6</v>
      </c>
      <c r="B9" s="26">
        <f t="shared" si="2"/>
        <v>49634</v>
      </c>
      <c r="C9" s="26">
        <v>48182</v>
      </c>
      <c r="D9" s="49">
        <f t="shared" si="0"/>
        <v>97.1</v>
      </c>
      <c r="E9" s="49">
        <f t="shared" si="1"/>
        <v>106.1</v>
      </c>
      <c r="F9" s="26">
        <v>45400</v>
      </c>
      <c r="G9" s="26">
        <v>42533</v>
      </c>
      <c r="H9" s="26">
        <v>763</v>
      </c>
      <c r="I9" s="26">
        <v>5140</v>
      </c>
      <c r="J9" s="26">
        <v>1198</v>
      </c>
      <c r="K9" s="4">
        <v>205</v>
      </c>
    </row>
    <row r="10" spans="1:11" ht="16.5" customHeight="1">
      <c r="A10" s="40" t="s">
        <v>7</v>
      </c>
      <c r="B10" s="26">
        <f t="shared" si="2"/>
        <v>6749</v>
      </c>
      <c r="C10" s="26">
        <v>7363</v>
      </c>
      <c r="D10" s="49">
        <f t="shared" si="0"/>
        <v>109.1</v>
      </c>
      <c r="E10" s="49">
        <f t="shared" si="1"/>
        <v>211.9</v>
      </c>
      <c r="F10" s="26">
        <v>3474</v>
      </c>
      <c r="G10" s="26">
        <v>2637</v>
      </c>
      <c r="H10" s="26">
        <v>50</v>
      </c>
      <c r="I10" s="26">
        <v>4026</v>
      </c>
      <c r="J10" s="26">
        <v>36</v>
      </c>
      <c r="K10" s="4">
        <v>206</v>
      </c>
    </row>
    <row r="11" spans="1:11" ht="16.5" customHeight="1">
      <c r="A11" s="40" t="s">
        <v>655</v>
      </c>
      <c r="B11" s="26">
        <f t="shared" si="2"/>
        <v>2339</v>
      </c>
      <c r="C11" s="26">
        <v>1830</v>
      </c>
      <c r="D11" s="49">
        <f t="shared" si="0"/>
        <v>78.2</v>
      </c>
      <c r="E11" s="49">
        <f t="shared" si="1"/>
        <v>142.5</v>
      </c>
      <c r="F11" s="26">
        <v>1284</v>
      </c>
      <c r="G11" s="26">
        <v>1189</v>
      </c>
      <c r="H11" s="26">
        <v>93</v>
      </c>
      <c r="I11" s="26">
        <v>720</v>
      </c>
      <c r="J11" s="26">
        <v>337</v>
      </c>
      <c r="K11" s="4">
        <v>207</v>
      </c>
    </row>
    <row r="12" spans="1:11" ht="16.5" customHeight="1">
      <c r="A12" s="40" t="s">
        <v>9</v>
      </c>
      <c r="B12" s="26">
        <f t="shared" si="2"/>
        <v>38396</v>
      </c>
      <c r="C12" s="26">
        <v>32197</v>
      </c>
      <c r="D12" s="49">
        <f t="shared" si="0"/>
        <v>83.9</v>
      </c>
      <c r="E12" s="49">
        <f t="shared" si="1"/>
        <v>103.6</v>
      </c>
      <c r="F12" s="26">
        <v>31081</v>
      </c>
      <c r="G12" s="26">
        <v>32903</v>
      </c>
      <c r="H12" s="26">
        <v>1773</v>
      </c>
      <c r="I12" s="26">
        <v>3038</v>
      </c>
      <c r="J12" s="26">
        <v>682</v>
      </c>
      <c r="K12" s="4">
        <v>208</v>
      </c>
    </row>
    <row r="13" spans="1:11" ht="16.5" customHeight="1">
      <c r="A13" s="40" t="s">
        <v>656</v>
      </c>
      <c r="B13" s="26">
        <f t="shared" si="2"/>
        <v>14026</v>
      </c>
      <c r="C13" s="26">
        <v>15521</v>
      </c>
      <c r="D13" s="49">
        <f t="shared" si="0"/>
        <v>110.7</v>
      </c>
      <c r="E13" s="49">
        <f t="shared" si="1"/>
        <v>123.4</v>
      </c>
      <c r="F13" s="26">
        <v>12576</v>
      </c>
      <c r="G13" s="26">
        <v>10783</v>
      </c>
      <c r="H13" s="26">
        <v>1950</v>
      </c>
      <c r="I13" s="26">
        <v>1147</v>
      </c>
      <c r="J13" s="26">
        <v>146</v>
      </c>
      <c r="K13" s="4">
        <v>210</v>
      </c>
    </row>
    <row r="14" spans="1:11" ht="16.5" customHeight="1">
      <c r="A14" s="40" t="s">
        <v>11</v>
      </c>
      <c r="B14" s="26">
        <f t="shared" si="2"/>
        <v>1459</v>
      </c>
      <c r="C14" s="26">
        <v>1327</v>
      </c>
      <c r="D14" s="49">
        <f t="shared" si="0"/>
        <v>91</v>
      </c>
      <c r="E14" s="49">
        <f t="shared" si="1"/>
        <v>190.1</v>
      </c>
      <c r="F14" s="26">
        <v>698</v>
      </c>
      <c r="G14" s="26">
        <v>681</v>
      </c>
      <c r="H14" s="26"/>
      <c r="I14" s="26">
        <v>761</v>
      </c>
      <c r="J14" s="26">
        <v>17</v>
      </c>
      <c r="K14" s="4">
        <v>211</v>
      </c>
    </row>
    <row r="15" spans="1:11" ht="16.5" customHeight="1">
      <c r="A15" s="40" t="s">
        <v>12</v>
      </c>
      <c r="B15" s="26">
        <f t="shared" si="2"/>
        <v>14606</v>
      </c>
      <c r="C15" s="26">
        <v>11280</v>
      </c>
      <c r="D15" s="49">
        <f t="shared" si="0"/>
        <v>77.2</v>
      </c>
      <c r="E15" s="49">
        <f t="shared" si="1"/>
        <v>142.4</v>
      </c>
      <c r="F15" s="26">
        <v>7924</v>
      </c>
      <c r="G15" s="26">
        <v>11463</v>
      </c>
      <c r="H15" s="26">
        <v>20</v>
      </c>
      <c r="I15" s="26">
        <v>3034</v>
      </c>
      <c r="J15" s="26">
        <v>89</v>
      </c>
      <c r="K15" s="4">
        <v>212</v>
      </c>
    </row>
    <row r="16" spans="1:11" ht="16.5" customHeight="1">
      <c r="A16" s="40" t="s">
        <v>13</v>
      </c>
      <c r="B16" s="26">
        <f t="shared" si="2"/>
        <v>4320</v>
      </c>
      <c r="C16" s="26">
        <v>2536</v>
      </c>
      <c r="D16" s="49">
        <f t="shared" si="0"/>
        <v>58.7</v>
      </c>
      <c r="E16" s="49">
        <f t="shared" si="1"/>
        <v>106.6</v>
      </c>
      <c r="F16" s="26">
        <v>2380</v>
      </c>
      <c r="G16" s="26">
        <v>2700</v>
      </c>
      <c r="H16" s="26">
        <v>68</v>
      </c>
      <c r="I16" s="26">
        <v>1118</v>
      </c>
      <c r="J16" s="26">
        <v>434</v>
      </c>
      <c r="K16" s="4">
        <v>213</v>
      </c>
    </row>
    <row r="17" spans="1:11" ht="16.5" customHeight="1">
      <c r="A17" s="40" t="s">
        <v>14</v>
      </c>
      <c r="B17" s="26">
        <f t="shared" si="2"/>
        <v>743</v>
      </c>
      <c r="C17" s="26">
        <v>275</v>
      </c>
      <c r="D17" s="49">
        <f t="shared" si="0"/>
        <v>37</v>
      </c>
      <c r="E17" s="49">
        <f t="shared" si="1"/>
        <v>119.6</v>
      </c>
      <c r="F17" s="26">
        <v>230</v>
      </c>
      <c r="G17" s="26">
        <v>290</v>
      </c>
      <c r="H17" s="26"/>
      <c r="I17" s="26">
        <v>451</v>
      </c>
      <c r="J17" s="26">
        <v>2</v>
      </c>
      <c r="K17" s="4">
        <v>214</v>
      </c>
    </row>
    <row r="18" spans="1:11" ht="16.5" customHeight="1">
      <c r="A18" s="40" t="s">
        <v>15</v>
      </c>
      <c r="B18" s="26">
        <f t="shared" si="2"/>
        <v>565</v>
      </c>
      <c r="C18" s="26">
        <v>1891</v>
      </c>
      <c r="D18" s="49">
        <f t="shared" si="0"/>
        <v>334.7</v>
      </c>
      <c r="E18" s="49">
        <f t="shared" si="1"/>
        <v>106.7</v>
      </c>
      <c r="F18" s="26">
        <v>1773</v>
      </c>
      <c r="G18" s="26"/>
      <c r="H18" s="26"/>
      <c r="I18" s="26">
        <v>520</v>
      </c>
      <c r="J18" s="26">
        <v>45</v>
      </c>
      <c r="K18" s="4">
        <v>215</v>
      </c>
    </row>
    <row r="19" spans="1:11" ht="16.5" customHeight="1">
      <c r="A19" s="40" t="s">
        <v>16</v>
      </c>
      <c r="B19" s="26">
        <f t="shared" si="2"/>
        <v>1277</v>
      </c>
      <c r="C19" s="26">
        <v>1787</v>
      </c>
      <c r="D19" s="49"/>
      <c r="E19" s="49">
        <f t="shared" si="1"/>
        <v>75.8</v>
      </c>
      <c r="F19" s="26">
        <v>2359</v>
      </c>
      <c r="G19" s="26"/>
      <c r="H19" s="26"/>
      <c r="I19" s="26">
        <v>1142</v>
      </c>
      <c r="J19" s="26">
        <v>135</v>
      </c>
      <c r="K19" s="4">
        <v>216</v>
      </c>
    </row>
    <row r="20" spans="1:11" ht="16.5" customHeight="1">
      <c r="A20" s="40" t="s">
        <v>17</v>
      </c>
      <c r="B20" s="26">
        <f t="shared" si="2"/>
        <v>11</v>
      </c>
      <c r="C20" s="26">
        <v>120</v>
      </c>
      <c r="D20" s="49"/>
      <c r="E20" s="49"/>
      <c r="F20" s="26">
        <v>0</v>
      </c>
      <c r="G20" s="26"/>
      <c r="H20" s="26"/>
      <c r="I20" s="26">
        <v>11</v>
      </c>
      <c r="J20" s="26"/>
      <c r="K20" s="4">
        <v>217</v>
      </c>
    </row>
    <row r="21" spans="1:11" ht="16.5" customHeight="1">
      <c r="A21" s="40" t="s">
        <v>18</v>
      </c>
      <c r="B21" s="26">
        <f t="shared" si="2"/>
        <v>0</v>
      </c>
      <c r="C21" s="26">
        <v>0</v>
      </c>
      <c r="D21" s="49"/>
      <c r="E21" s="49"/>
      <c r="F21" s="26"/>
      <c r="G21" s="26"/>
      <c r="H21" s="26"/>
      <c r="I21" s="26"/>
      <c r="J21" s="26"/>
      <c r="K21" s="4">
        <v>219</v>
      </c>
    </row>
    <row r="22" spans="1:11" ht="16.5" customHeight="1">
      <c r="A22" s="40" t="s">
        <v>657</v>
      </c>
      <c r="B22" s="26">
        <f t="shared" si="2"/>
        <v>199</v>
      </c>
      <c r="C22" s="26">
        <v>116</v>
      </c>
      <c r="D22" s="49"/>
      <c r="E22" s="49">
        <f t="shared" si="1"/>
        <v>1160</v>
      </c>
      <c r="F22" s="26">
        <v>10</v>
      </c>
      <c r="G22" s="26">
        <v>132</v>
      </c>
      <c r="H22" s="26"/>
      <c r="I22" s="26">
        <v>67</v>
      </c>
      <c r="J22" s="26"/>
      <c r="K22" s="4">
        <v>220</v>
      </c>
    </row>
    <row r="23" spans="1:11" ht="16.5" customHeight="1">
      <c r="A23" s="40" t="s">
        <v>20</v>
      </c>
      <c r="B23" s="26">
        <f t="shared" si="2"/>
        <v>88</v>
      </c>
      <c r="C23" s="26">
        <v>3496</v>
      </c>
      <c r="D23" s="49">
        <f t="shared" si="0"/>
        <v>3972.7</v>
      </c>
      <c r="E23" s="49">
        <f t="shared" si="1"/>
        <v>139.4</v>
      </c>
      <c r="F23" s="26">
        <v>2507</v>
      </c>
      <c r="G23" s="26">
        <v>0</v>
      </c>
      <c r="H23" s="26"/>
      <c r="I23" s="26">
        <v>49</v>
      </c>
      <c r="J23" s="26">
        <v>39</v>
      </c>
      <c r="K23" s="4">
        <v>221</v>
      </c>
    </row>
    <row r="24" spans="1:11" ht="16.5" customHeight="1">
      <c r="A24" s="40" t="s">
        <v>21</v>
      </c>
      <c r="B24" s="26">
        <f t="shared" si="2"/>
        <v>1393</v>
      </c>
      <c r="C24" s="26">
        <v>1330</v>
      </c>
      <c r="D24" s="49">
        <f t="shared" si="0"/>
        <v>95.5</v>
      </c>
      <c r="E24" s="49">
        <f t="shared" si="1"/>
        <v>89.1</v>
      </c>
      <c r="F24" s="26">
        <v>1493</v>
      </c>
      <c r="G24" s="26">
        <v>1330</v>
      </c>
      <c r="H24" s="26"/>
      <c r="I24" s="26">
        <v>63</v>
      </c>
      <c r="J24" s="26"/>
      <c r="K24" s="4">
        <v>222</v>
      </c>
    </row>
    <row r="25" spans="1:11" ht="16.5" customHeight="1">
      <c r="A25" s="40" t="s">
        <v>658</v>
      </c>
      <c r="B25" s="26">
        <f t="shared" si="2"/>
        <v>500</v>
      </c>
      <c r="C25" s="26">
        <v>341</v>
      </c>
      <c r="D25" s="49"/>
      <c r="E25" s="49"/>
      <c r="F25" s="26"/>
      <c r="G25" s="26">
        <v>366</v>
      </c>
      <c r="H25" s="26"/>
      <c r="I25" s="26">
        <v>80</v>
      </c>
      <c r="J25" s="26">
        <v>54</v>
      </c>
      <c r="K25" s="4">
        <v>224</v>
      </c>
    </row>
    <row r="26" spans="1:11" ht="16.5" customHeight="1">
      <c r="A26" s="40" t="s">
        <v>659</v>
      </c>
      <c r="B26" s="26">
        <f t="shared" si="2"/>
        <v>860</v>
      </c>
      <c r="C26" s="26">
        <v>0</v>
      </c>
      <c r="D26" s="49">
        <f t="shared" si="0"/>
        <v>0</v>
      </c>
      <c r="E26" s="49"/>
      <c r="F26" s="26">
        <v>0</v>
      </c>
      <c r="G26" s="26">
        <v>860</v>
      </c>
      <c r="H26" s="26"/>
      <c r="I26" s="26">
        <v>0</v>
      </c>
      <c r="J26" s="26"/>
      <c r="K26" s="4">
        <v>227</v>
      </c>
    </row>
    <row r="27" spans="1:11" ht="16.5" customHeight="1">
      <c r="A27" s="40" t="s">
        <v>660</v>
      </c>
      <c r="B27" s="26">
        <f t="shared" si="2"/>
        <v>5560</v>
      </c>
      <c r="C27" s="26">
        <v>441</v>
      </c>
      <c r="D27" s="49">
        <f t="shared" si="0"/>
        <v>7.9</v>
      </c>
      <c r="E27" s="49">
        <f t="shared" si="1"/>
        <v>50.1</v>
      </c>
      <c r="F27" s="26">
        <v>880</v>
      </c>
      <c r="G27" s="26">
        <v>4529</v>
      </c>
      <c r="H27" s="26">
        <v>149</v>
      </c>
      <c r="I27" s="26">
        <v>876</v>
      </c>
      <c r="J27" s="26">
        <v>6</v>
      </c>
      <c r="K27" s="4">
        <v>229</v>
      </c>
    </row>
    <row r="28" spans="1:11" ht="16.5" customHeight="1">
      <c r="A28" s="40" t="s">
        <v>661</v>
      </c>
      <c r="B28" s="26">
        <f t="shared" si="2"/>
        <v>8698</v>
      </c>
      <c r="C28" s="26">
        <v>8697</v>
      </c>
      <c r="D28" s="49">
        <f t="shared" si="0"/>
        <v>100</v>
      </c>
      <c r="E28" s="49">
        <f t="shared" si="1"/>
        <v>102.9</v>
      </c>
      <c r="F28" s="26">
        <v>8453</v>
      </c>
      <c r="G28" s="26">
        <v>8698</v>
      </c>
      <c r="H28" s="26"/>
      <c r="I28" s="26">
        <v>0</v>
      </c>
      <c r="J28" s="26"/>
      <c r="K28" s="4">
        <v>232</v>
      </c>
    </row>
    <row r="29" spans="1:11" ht="16.5" customHeight="1">
      <c r="A29" s="40" t="s">
        <v>662</v>
      </c>
      <c r="B29" s="26">
        <f t="shared" si="2"/>
        <v>9</v>
      </c>
      <c r="C29" s="26">
        <v>9</v>
      </c>
      <c r="D29" s="49">
        <f t="shared" si="0"/>
        <v>100</v>
      </c>
      <c r="E29" s="49">
        <f t="shared" si="1"/>
        <v>75</v>
      </c>
      <c r="F29" s="26">
        <v>12</v>
      </c>
      <c r="G29" s="26">
        <v>9</v>
      </c>
      <c r="H29" s="26"/>
      <c r="I29" s="26">
        <v>0</v>
      </c>
      <c r="J29" s="26"/>
      <c r="K29" s="4">
        <v>233</v>
      </c>
    </row>
    <row r="30" spans="1:11" s="38" customFormat="1" ht="16.5" customHeight="1">
      <c r="A30" s="50" t="s">
        <v>160</v>
      </c>
      <c r="B30" s="27">
        <f>SUM(B5:B29)</f>
        <v>170580</v>
      </c>
      <c r="C30" s="27">
        <f>SUM(C5:C29)</f>
        <v>155154</v>
      </c>
      <c r="D30" s="51">
        <f t="shared" si="0"/>
        <v>91</v>
      </c>
      <c r="E30" s="51">
        <f t="shared" si="1"/>
        <v>113.4</v>
      </c>
      <c r="F30" s="27">
        <f>SUM(F5:F29)</f>
        <v>136873</v>
      </c>
      <c r="G30" s="27">
        <f>SUM(G5:G29)</f>
        <v>138857</v>
      </c>
      <c r="H30" s="27">
        <f t="shared" ref="H30:J30" si="3">SUM(H5:H29)</f>
        <v>4908</v>
      </c>
      <c r="I30" s="27">
        <f t="shared" si="3"/>
        <v>23450</v>
      </c>
      <c r="J30" s="27">
        <f t="shared" si="3"/>
        <v>3365</v>
      </c>
    </row>
    <row r="31" spans="1:11" s="36" customFormat="1" ht="16.5" customHeight="1">
      <c r="A31" s="41" t="s">
        <v>99</v>
      </c>
      <c r="B31" s="25"/>
      <c r="C31" s="25"/>
      <c r="D31" s="52"/>
      <c r="E31" s="52"/>
      <c r="F31" s="25"/>
      <c r="G31" s="25"/>
      <c r="H31" s="25"/>
      <c r="I31" s="25"/>
      <c r="J31" s="25"/>
    </row>
    <row r="32" spans="1:11" s="36" customFormat="1" ht="16.5" customHeight="1">
      <c r="A32" s="41" t="s">
        <v>100</v>
      </c>
      <c r="B32" s="25">
        <f>SUM(B33:B41)</f>
        <v>50238</v>
      </c>
      <c r="C32" s="25">
        <f>SUM(C33:C41)</f>
        <v>94420</v>
      </c>
      <c r="D32" s="52">
        <f t="shared" si="0"/>
        <v>187.9</v>
      </c>
      <c r="E32" s="52">
        <f t="shared" si="1"/>
        <v>112</v>
      </c>
      <c r="F32" s="25">
        <f>SUM(F33:F41)</f>
        <v>84315</v>
      </c>
      <c r="G32" s="25"/>
      <c r="H32" s="25"/>
      <c r="I32" s="25"/>
      <c r="J32" s="25"/>
    </row>
    <row r="33" spans="1:10" ht="16.5" customHeight="1">
      <c r="A33" s="42" t="s">
        <v>478</v>
      </c>
      <c r="B33" s="26">
        <v>45545</v>
      </c>
      <c r="C33" s="26">
        <v>44383</v>
      </c>
      <c r="D33" s="49">
        <f t="shared" si="0"/>
        <v>97.4</v>
      </c>
      <c r="E33" s="49">
        <f t="shared" si="1"/>
        <v>87.6</v>
      </c>
      <c r="F33" s="26">
        <v>50679</v>
      </c>
      <c r="G33" s="26"/>
      <c r="H33" s="26"/>
      <c r="I33" s="26"/>
      <c r="J33" s="26"/>
    </row>
    <row r="34" spans="1:10" ht="16.5" customHeight="1">
      <c r="A34" s="42" t="s">
        <v>101</v>
      </c>
      <c r="B34" s="26"/>
      <c r="C34" s="26">
        <v>95</v>
      </c>
      <c r="D34" s="49"/>
      <c r="E34" s="49">
        <f t="shared" si="1"/>
        <v>182.7</v>
      </c>
      <c r="F34" s="26">
        <v>52</v>
      </c>
      <c r="G34" s="26"/>
      <c r="H34" s="26"/>
      <c r="I34" s="26"/>
      <c r="J34" s="26"/>
    </row>
    <row r="35" spans="1:10" ht="16.5" customHeight="1">
      <c r="A35" s="42" t="s">
        <v>102</v>
      </c>
      <c r="B35" s="26"/>
      <c r="C35" s="26"/>
      <c r="D35" s="49"/>
      <c r="E35" s="49"/>
      <c r="F35" s="26"/>
      <c r="G35" s="26"/>
      <c r="H35" s="26"/>
      <c r="I35" s="26"/>
      <c r="J35" s="26"/>
    </row>
    <row r="36" spans="1:10" ht="16.5" customHeight="1">
      <c r="A36" s="42" t="s">
        <v>176</v>
      </c>
      <c r="B36" s="26"/>
      <c r="C36" s="26"/>
      <c r="D36" s="49"/>
      <c r="E36" s="49"/>
      <c r="F36" s="26"/>
      <c r="G36" s="26"/>
      <c r="H36" s="26"/>
      <c r="I36" s="26"/>
      <c r="J36" s="26"/>
    </row>
    <row r="37" spans="1:10" ht="16.5" customHeight="1">
      <c r="A37" s="42" t="s">
        <v>103</v>
      </c>
      <c r="B37" s="26"/>
      <c r="C37" s="26">
        <v>26081</v>
      </c>
      <c r="D37" s="49"/>
      <c r="E37" s="49">
        <f t="shared" si="1"/>
        <v>869.9</v>
      </c>
      <c r="F37" s="26">
        <v>2998</v>
      </c>
      <c r="G37" s="26"/>
      <c r="H37" s="26"/>
      <c r="I37" s="26"/>
      <c r="J37" s="26"/>
    </row>
    <row r="38" spans="1:10" ht="16.5" customHeight="1">
      <c r="A38" s="40" t="s">
        <v>104</v>
      </c>
      <c r="B38" s="26"/>
      <c r="C38" s="26"/>
      <c r="D38" s="49"/>
      <c r="E38" s="49"/>
      <c r="F38" s="26"/>
      <c r="G38" s="26"/>
      <c r="H38" s="26"/>
      <c r="I38" s="26"/>
      <c r="J38" s="26"/>
    </row>
    <row r="39" spans="1:10" ht="16.5" customHeight="1">
      <c r="A39" s="40" t="s">
        <v>105</v>
      </c>
      <c r="B39" s="26"/>
      <c r="C39" s="26"/>
      <c r="D39" s="49"/>
      <c r="E39" s="49"/>
      <c r="F39" s="26"/>
      <c r="G39" s="26"/>
      <c r="H39" s="26"/>
      <c r="I39" s="26"/>
      <c r="J39" s="26"/>
    </row>
    <row r="40" spans="1:10" ht="16.5" customHeight="1">
      <c r="A40" s="40" t="s">
        <v>106</v>
      </c>
      <c r="B40" s="26"/>
      <c r="C40" s="26">
        <v>18998</v>
      </c>
      <c r="D40" s="49"/>
      <c r="E40" s="49">
        <f t="shared" si="1"/>
        <v>81</v>
      </c>
      <c r="F40" s="26">
        <v>23450</v>
      </c>
      <c r="G40" s="26"/>
      <c r="H40" s="26"/>
      <c r="I40" s="26"/>
      <c r="J40" s="26"/>
    </row>
    <row r="41" spans="1:10" ht="16.5" customHeight="1">
      <c r="A41" s="40" t="s">
        <v>177</v>
      </c>
      <c r="B41" s="26">
        <v>4693</v>
      </c>
      <c r="C41" s="26">
        <v>4863</v>
      </c>
      <c r="D41" s="49"/>
      <c r="E41" s="49">
        <f t="shared" si="1"/>
        <v>68.099999999999994</v>
      </c>
      <c r="F41" s="26">
        <v>7136</v>
      </c>
      <c r="G41" s="26"/>
      <c r="H41" s="26"/>
      <c r="I41" s="26"/>
      <c r="J41" s="26"/>
    </row>
    <row r="42" spans="1:10" s="38" customFormat="1" ht="16.5" customHeight="1">
      <c r="A42" s="50" t="s">
        <v>161</v>
      </c>
      <c r="B42" s="27">
        <f>SUM(B30:B32)</f>
        <v>220818</v>
      </c>
      <c r="C42" s="27">
        <f>SUM(C30:C32)</f>
        <v>249574</v>
      </c>
      <c r="D42" s="51">
        <f t="shared" si="0"/>
        <v>113</v>
      </c>
      <c r="E42" s="51">
        <f t="shared" si="1"/>
        <v>112.8</v>
      </c>
      <c r="F42" s="27">
        <f>SUM(F30:F32)</f>
        <v>221188</v>
      </c>
      <c r="G42" s="27"/>
      <c r="H42" s="27"/>
      <c r="I42" s="27"/>
      <c r="J42" s="27"/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3"/>
  <sheetViews>
    <sheetView showZeros="0" topLeftCell="A16" workbookViewId="0">
      <selection activeCell="E16" sqref="E1:L1048576"/>
    </sheetView>
  </sheetViews>
  <sheetFormatPr defaultRowHeight="14.25"/>
  <cols>
    <col min="1" max="1" width="35.625" style="34" customWidth="1"/>
    <col min="2" max="2" width="11.25" style="34" customWidth="1"/>
    <col min="3" max="3" width="11.25" style="4" customWidth="1"/>
    <col min="4" max="5" width="13.125" style="4" customWidth="1"/>
    <col min="6" max="6" width="13.125" style="34" customWidth="1"/>
    <col min="7" max="11" width="9" style="34" customWidth="1"/>
    <col min="12" max="253" width="9" style="34"/>
    <col min="254" max="254" width="27.625" style="34" bestFit="1" customWidth="1"/>
    <col min="255" max="255" width="11.625" style="34" bestFit="1" customWidth="1"/>
    <col min="256" max="256" width="13.25" style="34" bestFit="1" customWidth="1"/>
    <col min="257" max="257" width="10.75" style="34" customWidth="1"/>
    <col min="258" max="258" width="12.75" style="34" customWidth="1"/>
    <col min="259" max="259" width="0" style="34" hidden="1" customWidth="1"/>
    <col min="260" max="509" width="9" style="34"/>
    <col min="510" max="510" width="27.625" style="34" bestFit="1" customWidth="1"/>
    <col min="511" max="511" width="11.625" style="34" bestFit="1" customWidth="1"/>
    <col min="512" max="512" width="13.25" style="34" bestFit="1" customWidth="1"/>
    <col min="513" max="513" width="10.75" style="34" customWidth="1"/>
    <col min="514" max="514" width="12.75" style="34" customWidth="1"/>
    <col min="515" max="515" width="0" style="34" hidden="1" customWidth="1"/>
    <col min="516" max="765" width="9" style="34"/>
    <col min="766" max="766" width="27.625" style="34" bestFit="1" customWidth="1"/>
    <col min="767" max="767" width="11.625" style="34" bestFit="1" customWidth="1"/>
    <col min="768" max="768" width="13.25" style="34" bestFit="1" customWidth="1"/>
    <col min="769" max="769" width="10.75" style="34" customWidth="1"/>
    <col min="770" max="770" width="12.75" style="34" customWidth="1"/>
    <col min="771" max="771" width="0" style="34" hidden="1" customWidth="1"/>
    <col min="772" max="1021" width="9" style="34"/>
    <col min="1022" max="1022" width="27.625" style="34" bestFit="1" customWidth="1"/>
    <col min="1023" max="1023" width="11.625" style="34" bestFit="1" customWidth="1"/>
    <col min="1024" max="1024" width="13.25" style="34" bestFit="1" customWidth="1"/>
    <col min="1025" max="1025" width="10.75" style="34" customWidth="1"/>
    <col min="1026" max="1026" width="12.75" style="34" customWidth="1"/>
    <col min="1027" max="1027" width="0" style="34" hidden="1" customWidth="1"/>
    <col min="1028" max="1277" width="9" style="34"/>
    <col min="1278" max="1278" width="27.625" style="34" bestFit="1" customWidth="1"/>
    <col min="1279" max="1279" width="11.625" style="34" bestFit="1" customWidth="1"/>
    <col min="1280" max="1280" width="13.25" style="34" bestFit="1" customWidth="1"/>
    <col min="1281" max="1281" width="10.75" style="34" customWidth="1"/>
    <col min="1282" max="1282" width="12.75" style="34" customWidth="1"/>
    <col min="1283" max="1283" width="0" style="34" hidden="1" customWidth="1"/>
    <col min="1284" max="1533" width="9" style="34"/>
    <col min="1534" max="1534" width="27.625" style="34" bestFit="1" customWidth="1"/>
    <col min="1535" max="1535" width="11.625" style="34" bestFit="1" customWidth="1"/>
    <col min="1536" max="1536" width="13.25" style="34" bestFit="1" customWidth="1"/>
    <col min="1537" max="1537" width="10.75" style="34" customWidth="1"/>
    <col min="1538" max="1538" width="12.75" style="34" customWidth="1"/>
    <col min="1539" max="1539" width="0" style="34" hidden="1" customWidth="1"/>
    <col min="1540" max="1789" width="9" style="34"/>
    <col min="1790" max="1790" width="27.625" style="34" bestFit="1" customWidth="1"/>
    <col min="1791" max="1791" width="11.625" style="34" bestFit="1" customWidth="1"/>
    <col min="1792" max="1792" width="13.25" style="34" bestFit="1" customWidth="1"/>
    <col min="1793" max="1793" width="10.75" style="34" customWidth="1"/>
    <col min="1794" max="1794" width="12.75" style="34" customWidth="1"/>
    <col min="1795" max="1795" width="0" style="34" hidden="1" customWidth="1"/>
    <col min="1796" max="2045" width="9" style="34"/>
    <col min="2046" max="2046" width="27.625" style="34" bestFit="1" customWidth="1"/>
    <col min="2047" max="2047" width="11.625" style="34" bestFit="1" customWidth="1"/>
    <col min="2048" max="2048" width="13.25" style="34" bestFit="1" customWidth="1"/>
    <col min="2049" max="2049" width="10.75" style="34" customWidth="1"/>
    <col min="2050" max="2050" width="12.75" style="34" customWidth="1"/>
    <col min="2051" max="2051" width="0" style="34" hidden="1" customWidth="1"/>
    <col min="2052" max="2301" width="9" style="34"/>
    <col min="2302" max="2302" width="27.625" style="34" bestFit="1" customWidth="1"/>
    <col min="2303" max="2303" width="11.625" style="34" bestFit="1" customWidth="1"/>
    <col min="2304" max="2304" width="13.25" style="34" bestFit="1" customWidth="1"/>
    <col min="2305" max="2305" width="10.75" style="34" customWidth="1"/>
    <col min="2306" max="2306" width="12.75" style="34" customWidth="1"/>
    <col min="2307" max="2307" width="0" style="34" hidden="1" customWidth="1"/>
    <col min="2308" max="2557" width="9" style="34"/>
    <col min="2558" max="2558" width="27.625" style="34" bestFit="1" customWidth="1"/>
    <col min="2559" max="2559" width="11.625" style="34" bestFit="1" customWidth="1"/>
    <col min="2560" max="2560" width="13.25" style="34" bestFit="1" customWidth="1"/>
    <col min="2561" max="2561" width="10.75" style="34" customWidth="1"/>
    <col min="2562" max="2562" width="12.75" style="34" customWidth="1"/>
    <col min="2563" max="2563" width="0" style="34" hidden="1" customWidth="1"/>
    <col min="2564" max="2813" width="9" style="34"/>
    <col min="2814" max="2814" width="27.625" style="34" bestFit="1" customWidth="1"/>
    <col min="2815" max="2815" width="11.625" style="34" bestFit="1" customWidth="1"/>
    <col min="2816" max="2816" width="13.25" style="34" bestFit="1" customWidth="1"/>
    <col min="2817" max="2817" width="10.75" style="34" customWidth="1"/>
    <col min="2818" max="2818" width="12.75" style="34" customWidth="1"/>
    <col min="2819" max="2819" width="0" style="34" hidden="1" customWidth="1"/>
    <col min="2820" max="3069" width="9" style="34"/>
    <col min="3070" max="3070" width="27.625" style="34" bestFit="1" customWidth="1"/>
    <col min="3071" max="3071" width="11.625" style="34" bestFit="1" customWidth="1"/>
    <col min="3072" max="3072" width="13.25" style="34" bestFit="1" customWidth="1"/>
    <col min="3073" max="3073" width="10.75" style="34" customWidth="1"/>
    <col min="3074" max="3074" width="12.75" style="34" customWidth="1"/>
    <col min="3075" max="3075" width="0" style="34" hidden="1" customWidth="1"/>
    <col min="3076" max="3325" width="9" style="34"/>
    <col min="3326" max="3326" width="27.625" style="34" bestFit="1" customWidth="1"/>
    <col min="3327" max="3327" width="11.625" style="34" bestFit="1" customWidth="1"/>
    <col min="3328" max="3328" width="13.25" style="34" bestFit="1" customWidth="1"/>
    <col min="3329" max="3329" width="10.75" style="34" customWidth="1"/>
    <col min="3330" max="3330" width="12.75" style="34" customWidth="1"/>
    <col min="3331" max="3331" width="0" style="34" hidden="1" customWidth="1"/>
    <col min="3332" max="3581" width="9" style="34"/>
    <col min="3582" max="3582" width="27.625" style="34" bestFit="1" customWidth="1"/>
    <col min="3583" max="3583" width="11.625" style="34" bestFit="1" customWidth="1"/>
    <col min="3584" max="3584" width="13.25" style="34" bestFit="1" customWidth="1"/>
    <col min="3585" max="3585" width="10.75" style="34" customWidth="1"/>
    <col min="3586" max="3586" width="12.75" style="34" customWidth="1"/>
    <col min="3587" max="3587" width="0" style="34" hidden="1" customWidth="1"/>
    <col min="3588" max="3837" width="9" style="34"/>
    <col min="3838" max="3838" width="27.625" style="34" bestFit="1" customWidth="1"/>
    <col min="3839" max="3839" width="11.625" style="34" bestFit="1" customWidth="1"/>
    <col min="3840" max="3840" width="13.25" style="34" bestFit="1" customWidth="1"/>
    <col min="3841" max="3841" width="10.75" style="34" customWidth="1"/>
    <col min="3842" max="3842" width="12.75" style="34" customWidth="1"/>
    <col min="3843" max="3843" width="0" style="34" hidden="1" customWidth="1"/>
    <col min="3844" max="4093" width="9" style="34"/>
    <col min="4094" max="4094" width="27.625" style="34" bestFit="1" customWidth="1"/>
    <col min="4095" max="4095" width="11.625" style="34" bestFit="1" customWidth="1"/>
    <col min="4096" max="4096" width="13.25" style="34" bestFit="1" customWidth="1"/>
    <col min="4097" max="4097" width="10.75" style="34" customWidth="1"/>
    <col min="4098" max="4098" width="12.75" style="34" customWidth="1"/>
    <col min="4099" max="4099" width="0" style="34" hidden="1" customWidth="1"/>
    <col min="4100" max="4349" width="9" style="34"/>
    <col min="4350" max="4350" width="27.625" style="34" bestFit="1" customWidth="1"/>
    <col min="4351" max="4351" width="11.625" style="34" bestFit="1" customWidth="1"/>
    <col min="4352" max="4352" width="13.25" style="34" bestFit="1" customWidth="1"/>
    <col min="4353" max="4353" width="10.75" style="34" customWidth="1"/>
    <col min="4354" max="4354" width="12.75" style="34" customWidth="1"/>
    <col min="4355" max="4355" width="0" style="34" hidden="1" customWidth="1"/>
    <col min="4356" max="4605" width="9" style="34"/>
    <col min="4606" max="4606" width="27.625" style="34" bestFit="1" customWidth="1"/>
    <col min="4607" max="4607" width="11.625" style="34" bestFit="1" customWidth="1"/>
    <col min="4608" max="4608" width="13.25" style="34" bestFit="1" customWidth="1"/>
    <col min="4609" max="4609" width="10.75" style="34" customWidth="1"/>
    <col min="4610" max="4610" width="12.75" style="34" customWidth="1"/>
    <col min="4611" max="4611" width="0" style="34" hidden="1" customWidth="1"/>
    <col min="4612" max="4861" width="9" style="34"/>
    <col min="4862" max="4862" width="27.625" style="34" bestFit="1" customWidth="1"/>
    <col min="4863" max="4863" width="11.625" style="34" bestFit="1" customWidth="1"/>
    <col min="4864" max="4864" width="13.25" style="34" bestFit="1" customWidth="1"/>
    <col min="4865" max="4865" width="10.75" style="34" customWidth="1"/>
    <col min="4866" max="4866" width="12.75" style="34" customWidth="1"/>
    <col min="4867" max="4867" width="0" style="34" hidden="1" customWidth="1"/>
    <col min="4868" max="5117" width="9" style="34"/>
    <col min="5118" max="5118" width="27.625" style="34" bestFit="1" customWidth="1"/>
    <col min="5119" max="5119" width="11.625" style="34" bestFit="1" customWidth="1"/>
    <col min="5120" max="5120" width="13.25" style="34" bestFit="1" customWidth="1"/>
    <col min="5121" max="5121" width="10.75" style="34" customWidth="1"/>
    <col min="5122" max="5122" width="12.75" style="34" customWidth="1"/>
    <col min="5123" max="5123" width="0" style="34" hidden="1" customWidth="1"/>
    <col min="5124" max="5373" width="9" style="34"/>
    <col min="5374" max="5374" width="27.625" style="34" bestFit="1" customWidth="1"/>
    <col min="5375" max="5375" width="11.625" style="34" bestFit="1" customWidth="1"/>
    <col min="5376" max="5376" width="13.25" style="34" bestFit="1" customWidth="1"/>
    <col min="5377" max="5377" width="10.75" style="34" customWidth="1"/>
    <col min="5378" max="5378" width="12.75" style="34" customWidth="1"/>
    <col min="5379" max="5379" width="0" style="34" hidden="1" customWidth="1"/>
    <col min="5380" max="5629" width="9" style="34"/>
    <col min="5630" max="5630" width="27.625" style="34" bestFit="1" customWidth="1"/>
    <col min="5631" max="5631" width="11.625" style="34" bestFit="1" customWidth="1"/>
    <col min="5632" max="5632" width="13.25" style="34" bestFit="1" customWidth="1"/>
    <col min="5633" max="5633" width="10.75" style="34" customWidth="1"/>
    <col min="5634" max="5634" width="12.75" style="34" customWidth="1"/>
    <col min="5635" max="5635" width="0" style="34" hidden="1" customWidth="1"/>
    <col min="5636" max="5885" width="9" style="34"/>
    <col min="5886" max="5886" width="27.625" style="34" bestFit="1" customWidth="1"/>
    <col min="5887" max="5887" width="11.625" style="34" bestFit="1" customWidth="1"/>
    <col min="5888" max="5888" width="13.25" style="34" bestFit="1" customWidth="1"/>
    <col min="5889" max="5889" width="10.75" style="34" customWidth="1"/>
    <col min="5890" max="5890" width="12.75" style="34" customWidth="1"/>
    <col min="5891" max="5891" width="0" style="34" hidden="1" customWidth="1"/>
    <col min="5892" max="6141" width="9" style="34"/>
    <col min="6142" max="6142" width="27.625" style="34" bestFit="1" customWidth="1"/>
    <col min="6143" max="6143" width="11.625" style="34" bestFit="1" customWidth="1"/>
    <col min="6144" max="6144" width="13.25" style="34" bestFit="1" customWidth="1"/>
    <col min="6145" max="6145" width="10.75" style="34" customWidth="1"/>
    <col min="6146" max="6146" width="12.75" style="34" customWidth="1"/>
    <col min="6147" max="6147" width="0" style="34" hidden="1" customWidth="1"/>
    <col min="6148" max="6397" width="9" style="34"/>
    <col min="6398" max="6398" width="27.625" style="34" bestFit="1" customWidth="1"/>
    <col min="6399" max="6399" width="11.625" style="34" bestFit="1" customWidth="1"/>
    <col min="6400" max="6400" width="13.25" style="34" bestFit="1" customWidth="1"/>
    <col min="6401" max="6401" width="10.75" style="34" customWidth="1"/>
    <col min="6402" max="6402" width="12.75" style="34" customWidth="1"/>
    <col min="6403" max="6403" width="0" style="34" hidden="1" customWidth="1"/>
    <col min="6404" max="6653" width="9" style="34"/>
    <col min="6654" max="6654" width="27.625" style="34" bestFit="1" customWidth="1"/>
    <col min="6655" max="6655" width="11.625" style="34" bestFit="1" customWidth="1"/>
    <col min="6656" max="6656" width="13.25" style="34" bestFit="1" customWidth="1"/>
    <col min="6657" max="6657" width="10.75" style="34" customWidth="1"/>
    <col min="6658" max="6658" width="12.75" style="34" customWidth="1"/>
    <col min="6659" max="6659" width="0" style="34" hidden="1" customWidth="1"/>
    <col min="6660" max="6909" width="9" style="34"/>
    <col min="6910" max="6910" width="27.625" style="34" bestFit="1" customWidth="1"/>
    <col min="6911" max="6911" width="11.625" style="34" bestFit="1" customWidth="1"/>
    <col min="6912" max="6912" width="13.25" style="34" bestFit="1" customWidth="1"/>
    <col min="6913" max="6913" width="10.75" style="34" customWidth="1"/>
    <col min="6914" max="6914" width="12.75" style="34" customWidth="1"/>
    <col min="6915" max="6915" width="0" style="34" hidden="1" customWidth="1"/>
    <col min="6916" max="7165" width="9" style="34"/>
    <col min="7166" max="7166" width="27.625" style="34" bestFit="1" customWidth="1"/>
    <col min="7167" max="7167" width="11.625" style="34" bestFit="1" customWidth="1"/>
    <col min="7168" max="7168" width="13.25" style="34" bestFit="1" customWidth="1"/>
    <col min="7169" max="7169" width="10.75" style="34" customWidth="1"/>
    <col min="7170" max="7170" width="12.75" style="34" customWidth="1"/>
    <col min="7171" max="7171" width="0" style="34" hidden="1" customWidth="1"/>
    <col min="7172" max="7421" width="9" style="34"/>
    <col min="7422" max="7422" width="27.625" style="34" bestFit="1" customWidth="1"/>
    <col min="7423" max="7423" width="11.625" style="34" bestFit="1" customWidth="1"/>
    <col min="7424" max="7424" width="13.25" style="34" bestFit="1" customWidth="1"/>
    <col min="7425" max="7425" width="10.75" style="34" customWidth="1"/>
    <col min="7426" max="7426" width="12.75" style="34" customWidth="1"/>
    <col min="7427" max="7427" width="0" style="34" hidden="1" customWidth="1"/>
    <col min="7428" max="7677" width="9" style="34"/>
    <col min="7678" max="7678" width="27.625" style="34" bestFit="1" customWidth="1"/>
    <col min="7679" max="7679" width="11.625" style="34" bestFit="1" customWidth="1"/>
    <col min="7680" max="7680" width="13.25" style="34" bestFit="1" customWidth="1"/>
    <col min="7681" max="7681" width="10.75" style="34" customWidth="1"/>
    <col min="7682" max="7682" width="12.75" style="34" customWidth="1"/>
    <col min="7683" max="7683" width="0" style="34" hidden="1" customWidth="1"/>
    <col min="7684" max="7933" width="9" style="34"/>
    <col min="7934" max="7934" width="27.625" style="34" bestFit="1" customWidth="1"/>
    <col min="7935" max="7935" width="11.625" style="34" bestFit="1" customWidth="1"/>
    <col min="7936" max="7936" width="13.25" style="34" bestFit="1" customWidth="1"/>
    <col min="7937" max="7937" width="10.75" style="34" customWidth="1"/>
    <col min="7938" max="7938" width="12.75" style="34" customWidth="1"/>
    <col min="7939" max="7939" width="0" style="34" hidden="1" customWidth="1"/>
    <col min="7940" max="8189" width="9" style="34"/>
    <col min="8190" max="8190" width="27.625" style="34" bestFit="1" customWidth="1"/>
    <col min="8191" max="8191" width="11.625" style="34" bestFit="1" customWidth="1"/>
    <col min="8192" max="8192" width="13.25" style="34" bestFit="1" customWidth="1"/>
    <col min="8193" max="8193" width="10.75" style="34" customWidth="1"/>
    <col min="8194" max="8194" width="12.75" style="34" customWidth="1"/>
    <col min="8195" max="8195" width="0" style="34" hidden="1" customWidth="1"/>
    <col min="8196" max="8445" width="9" style="34"/>
    <col min="8446" max="8446" width="27.625" style="34" bestFit="1" customWidth="1"/>
    <col min="8447" max="8447" width="11.625" style="34" bestFit="1" customWidth="1"/>
    <col min="8448" max="8448" width="13.25" style="34" bestFit="1" customWidth="1"/>
    <col min="8449" max="8449" width="10.75" style="34" customWidth="1"/>
    <col min="8450" max="8450" width="12.75" style="34" customWidth="1"/>
    <col min="8451" max="8451" width="0" style="34" hidden="1" customWidth="1"/>
    <col min="8452" max="8701" width="9" style="34"/>
    <col min="8702" max="8702" width="27.625" style="34" bestFit="1" customWidth="1"/>
    <col min="8703" max="8703" width="11.625" style="34" bestFit="1" customWidth="1"/>
    <col min="8704" max="8704" width="13.25" style="34" bestFit="1" customWidth="1"/>
    <col min="8705" max="8705" width="10.75" style="34" customWidth="1"/>
    <col min="8706" max="8706" width="12.75" style="34" customWidth="1"/>
    <col min="8707" max="8707" width="0" style="34" hidden="1" customWidth="1"/>
    <col min="8708" max="8957" width="9" style="34"/>
    <col min="8958" max="8958" width="27.625" style="34" bestFit="1" customWidth="1"/>
    <col min="8959" max="8959" width="11.625" style="34" bestFit="1" customWidth="1"/>
    <col min="8960" max="8960" width="13.25" style="34" bestFit="1" customWidth="1"/>
    <col min="8961" max="8961" width="10.75" style="34" customWidth="1"/>
    <col min="8962" max="8962" width="12.75" style="34" customWidth="1"/>
    <col min="8963" max="8963" width="0" style="34" hidden="1" customWidth="1"/>
    <col min="8964" max="9213" width="9" style="34"/>
    <col min="9214" max="9214" width="27.625" style="34" bestFit="1" customWidth="1"/>
    <col min="9215" max="9215" width="11.625" style="34" bestFit="1" customWidth="1"/>
    <col min="9216" max="9216" width="13.25" style="34" bestFit="1" customWidth="1"/>
    <col min="9217" max="9217" width="10.75" style="34" customWidth="1"/>
    <col min="9218" max="9218" width="12.75" style="34" customWidth="1"/>
    <col min="9219" max="9219" width="0" style="34" hidden="1" customWidth="1"/>
    <col min="9220" max="9469" width="9" style="34"/>
    <col min="9470" max="9470" width="27.625" style="34" bestFit="1" customWidth="1"/>
    <col min="9471" max="9471" width="11.625" style="34" bestFit="1" customWidth="1"/>
    <col min="9472" max="9472" width="13.25" style="34" bestFit="1" customWidth="1"/>
    <col min="9473" max="9473" width="10.75" style="34" customWidth="1"/>
    <col min="9474" max="9474" width="12.75" style="34" customWidth="1"/>
    <col min="9475" max="9475" width="0" style="34" hidden="1" customWidth="1"/>
    <col min="9476" max="9725" width="9" style="34"/>
    <col min="9726" max="9726" width="27.625" style="34" bestFit="1" customWidth="1"/>
    <col min="9727" max="9727" width="11.625" style="34" bestFit="1" customWidth="1"/>
    <col min="9728" max="9728" width="13.25" style="34" bestFit="1" customWidth="1"/>
    <col min="9729" max="9729" width="10.75" style="34" customWidth="1"/>
    <col min="9730" max="9730" width="12.75" style="34" customWidth="1"/>
    <col min="9731" max="9731" width="0" style="34" hidden="1" customWidth="1"/>
    <col min="9732" max="9981" width="9" style="34"/>
    <col min="9982" max="9982" width="27.625" style="34" bestFit="1" customWidth="1"/>
    <col min="9983" max="9983" width="11.625" style="34" bestFit="1" customWidth="1"/>
    <col min="9984" max="9984" width="13.25" style="34" bestFit="1" customWidth="1"/>
    <col min="9985" max="9985" width="10.75" style="34" customWidth="1"/>
    <col min="9986" max="9986" width="12.75" style="34" customWidth="1"/>
    <col min="9987" max="9987" width="0" style="34" hidden="1" customWidth="1"/>
    <col min="9988" max="10237" width="9" style="34"/>
    <col min="10238" max="10238" width="27.625" style="34" bestFit="1" customWidth="1"/>
    <col min="10239" max="10239" width="11.625" style="34" bestFit="1" customWidth="1"/>
    <col min="10240" max="10240" width="13.25" style="34" bestFit="1" customWidth="1"/>
    <col min="10241" max="10241" width="10.75" style="34" customWidth="1"/>
    <col min="10242" max="10242" width="12.75" style="34" customWidth="1"/>
    <col min="10243" max="10243" width="0" style="34" hidden="1" customWidth="1"/>
    <col min="10244" max="10493" width="9" style="34"/>
    <col min="10494" max="10494" width="27.625" style="34" bestFit="1" customWidth="1"/>
    <col min="10495" max="10495" width="11.625" style="34" bestFit="1" customWidth="1"/>
    <col min="10496" max="10496" width="13.25" style="34" bestFit="1" customWidth="1"/>
    <col min="10497" max="10497" width="10.75" style="34" customWidth="1"/>
    <col min="10498" max="10498" width="12.75" style="34" customWidth="1"/>
    <col min="10499" max="10499" width="0" style="34" hidden="1" customWidth="1"/>
    <col min="10500" max="10749" width="9" style="34"/>
    <col min="10750" max="10750" width="27.625" style="34" bestFit="1" customWidth="1"/>
    <col min="10751" max="10751" width="11.625" style="34" bestFit="1" customWidth="1"/>
    <col min="10752" max="10752" width="13.25" style="34" bestFit="1" customWidth="1"/>
    <col min="10753" max="10753" width="10.75" style="34" customWidth="1"/>
    <col min="10754" max="10754" width="12.75" style="34" customWidth="1"/>
    <col min="10755" max="10755" width="0" style="34" hidden="1" customWidth="1"/>
    <col min="10756" max="11005" width="9" style="34"/>
    <col min="11006" max="11006" width="27.625" style="34" bestFit="1" customWidth="1"/>
    <col min="11007" max="11007" width="11.625" style="34" bestFit="1" customWidth="1"/>
    <col min="11008" max="11008" width="13.25" style="34" bestFit="1" customWidth="1"/>
    <col min="11009" max="11009" width="10.75" style="34" customWidth="1"/>
    <col min="11010" max="11010" width="12.75" style="34" customWidth="1"/>
    <col min="11011" max="11011" width="0" style="34" hidden="1" customWidth="1"/>
    <col min="11012" max="11261" width="9" style="34"/>
    <col min="11262" max="11262" width="27.625" style="34" bestFit="1" customWidth="1"/>
    <col min="11263" max="11263" width="11.625" style="34" bestFit="1" customWidth="1"/>
    <col min="11264" max="11264" width="13.25" style="34" bestFit="1" customWidth="1"/>
    <col min="11265" max="11265" width="10.75" style="34" customWidth="1"/>
    <col min="11266" max="11266" width="12.75" style="34" customWidth="1"/>
    <col min="11267" max="11267" width="0" style="34" hidden="1" customWidth="1"/>
    <col min="11268" max="11517" width="9" style="34"/>
    <col min="11518" max="11518" width="27.625" style="34" bestFit="1" customWidth="1"/>
    <col min="11519" max="11519" width="11.625" style="34" bestFit="1" customWidth="1"/>
    <col min="11520" max="11520" width="13.25" style="34" bestFit="1" customWidth="1"/>
    <col min="11521" max="11521" width="10.75" style="34" customWidth="1"/>
    <col min="11522" max="11522" width="12.75" style="34" customWidth="1"/>
    <col min="11523" max="11523" width="0" style="34" hidden="1" customWidth="1"/>
    <col min="11524" max="11773" width="9" style="34"/>
    <col min="11774" max="11774" width="27.625" style="34" bestFit="1" customWidth="1"/>
    <col min="11775" max="11775" width="11.625" style="34" bestFit="1" customWidth="1"/>
    <col min="11776" max="11776" width="13.25" style="34" bestFit="1" customWidth="1"/>
    <col min="11777" max="11777" width="10.75" style="34" customWidth="1"/>
    <col min="11778" max="11778" width="12.75" style="34" customWidth="1"/>
    <col min="11779" max="11779" width="0" style="34" hidden="1" customWidth="1"/>
    <col min="11780" max="12029" width="9" style="34"/>
    <col min="12030" max="12030" width="27.625" style="34" bestFit="1" customWidth="1"/>
    <col min="12031" max="12031" width="11.625" style="34" bestFit="1" customWidth="1"/>
    <col min="12032" max="12032" width="13.25" style="34" bestFit="1" customWidth="1"/>
    <col min="12033" max="12033" width="10.75" style="34" customWidth="1"/>
    <col min="12034" max="12034" width="12.75" style="34" customWidth="1"/>
    <col min="12035" max="12035" width="0" style="34" hidden="1" customWidth="1"/>
    <col min="12036" max="12285" width="9" style="34"/>
    <col min="12286" max="12286" width="27.625" style="34" bestFit="1" customWidth="1"/>
    <col min="12287" max="12287" width="11.625" style="34" bestFit="1" customWidth="1"/>
    <col min="12288" max="12288" width="13.25" style="34" bestFit="1" customWidth="1"/>
    <col min="12289" max="12289" width="10.75" style="34" customWidth="1"/>
    <col min="12290" max="12290" width="12.75" style="34" customWidth="1"/>
    <col min="12291" max="12291" width="0" style="34" hidden="1" customWidth="1"/>
    <col min="12292" max="12541" width="9" style="34"/>
    <col min="12542" max="12542" width="27.625" style="34" bestFit="1" customWidth="1"/>
    <col min="12543" max="12543" width="11.625" style="34" bestFit="1" customWidth="1"/>
    <col min="12544" max="12544" width="13.25" style="34" bestFit="1" customWidth="1"/>
    <col min="12545" max="12545" width="10.75" style="34" customWidth="1"/>
    <col min="12546" max="12546" width="12.75" style="34" customWidth="1"/>
    <col min="12547" max="12547" width="0" style="34" hidden="1" customWidth="1"/>
    <col min="12548" max="12797" width="9" style="34"/>
    <col min="12798" max="12798" width="27.625" style="34" bestFit="1" customWidth="1"/>
    <col min="12799" max="12799" width="11.625" style="34" bestFit="1" customWidth="1"/>
    <col min="12800" max="12800" width="13.25" style="34" bestFit="1" customWidth="1"/>
    <col min="12801" max="12801" width="10.75" style="34" customWidth="1"/>
    <col min="12802" max="12802" width="12.75" style="34" customWidth="1"/>
    <col min="12803" max="12803" width="0" style="34" hidden="1" customWidth="1"/>
    <col min="12804" max="13053" width="9" style="34"/>
    <col min="13054" max="13054" width="27.625" style="34" bestFit="1" customWidth="1"/>
    <col min="13055" max="13055" width="11.625" style="34" bestFit="1" customWidth="1"/>
    <col min="13056" max="13056" width="13.25" style="34" bestFit="1" customWidth="1"/>
    <col min="13057" max="13057" width="10.75" style="34" customWidth="1"/>
    <col min="13058" max="13058" width="12.75" style="34" customWidth="1"/>
    <col min="13059" max="13059" width="0" style="34" hidden="1" customWidth="1"/>
    <col min="13060" max="13309" width="9" style="34"/>
    <col min="13310" max="13310" width="27.625" style="34" bestFit="1" customWidth="1"/>
    <col min="13311" max="13311" width="11.625" style="34" bestFit="1" customWidth="1"/>
    <col min="13312" max="13312" width="13.25" style="34" bestFit="1" customWidth="1"/>
    <col min="13313" max="13313" width="10.75" style="34" customWidth="1"/>
    <col min="13314" max="13314" width="12.75" style="34" customWidth="1"/>
    <col min="13315" max="13315" width="0" style="34" hidden="1" customWidth="1"/>
    <col min="13316" max="13565" width="9" style="34"/>
    <col min="13566" max="13566" width="27.625" style="34" bestFit="1" customWidth="1"/>
    <col min="13567" max="13567" width="11.625" style="34" bestFit="1" customWidth="1"/>
    <col min="13568" max="13568" width="13.25" style="34" bestFit="1" customWidth="1"/>
    <col min="13569" max="13569" width="10.75" style="34" customWidth="1"/>
    <col min="13570" max="13570" width="12.75" style="34" customWidth="1"/>
    <col min="13571" max="13571" width="0" style="34" hidden="1" customWidth="1"/>
    <col min="13572" max="13821" width="9" style="34"/>
    <col min="13822" max="13822" width="27.625" style="34" bestFit="1" customWidth="1"/>
    <col min="13823" max="13823" width="11.625" style="34" bestFit="1" customWidth="1"/>
    <col min="13824" max="13824" width="13.25" style="34" bestFit="1" customWidth="1"/>
    <col min="13825" max="13825" width="10.75" style="34" customWidth="1"/>
    <col min="13826" max="13826" width="12.75" style="34" customWidth="1"/>
    <col min="13827" max="13827" width="0" style="34" hidden="1" customWidth="1"/>
    <col min="13828" max="14077" width="9" style="34"/>
    <col min="14078" max="14078" width="27.625" style="34" bestFit="1" customWidth="1"/>
    <col min="14079" max="14079" width="11.625" style="34" bestFit="1" customWidth="1"/>
    <col min="14080" max="14080" width="13.25" style="34" bestFit="1" customWidth="1"/>
    <col min="14081" max="14081" width="10.75" style="34" customWidth="1"/>
    <col min="14082" max="14082" width="12.75" style="34" customWidth="1"/>
    <col min="14083" max="14083" width="0" style="34" hidden="1" customWidth="1"/>
    <col min="14084" max="14333" width="9" style="34"/>
    <col min="14334" max="14334" width="27.625" style="34" bestFit="1" customWidth="1"/>
    <col min="14335" max="14335" width="11.625" style="34" bestFit="1" customWidth="1"/>
    <col min="14336" max="14336" width="13.25" style="34" bestFit="1" customWidth="1"/>
    <col min="14337" max="14337" width="10.75" style="34" customWidth="1"/>
    <col min="14338" max="14338" width="12.75" style="34" customWidth="1"/>
    <col min="14339" max="14339" width="0" style="34" hidden="1" customWidth="1"/>
    <col min="14340" max="14589" width="9" style="34"/>
    <col min="14590" max="14590" width="27.625" style="34" bestFit="1" customWidth="1"/>
    <col min="14591" max="14591" width="11.625" style="34" bestFit="1" customWidth="1"/>
    <col min="14592" max="14592" width="13.25" style="34" bestFit="1" customWidth="1"/>
    <col min="14593" max="14593" width="10.75" style="34" customWidth="1"/>
    <col min="14594" max="14594" width="12.75" style="34" customWidth="1"/>
    <col min="14595" max="14595" width="0" style="34" hidden="1" customWidth="1"/>
    <col min="14596" max="14845" width="9" style="34"/>
    <col min="14846" max="14846" width="27.625" style="34" bestFit="1" customWidth="1"/>
    <col min="14847" max="14847" width="11.625" style="34" bestFit="1" customWidth="1"/>
    <col min="14848" max="14848" width="13.25" style="34" bestFit="1" customWidth="1"/>
    <col min="14849" max="14849" width="10.75" style="34" customWidth="1"/>
    <col min="14850" max="14850" width="12.75" style="34" customWidth="1"/>
    <col min="14851" max="14851" width="0" style="34" hidden="1" customWidth="1"/>
    <col min="14852" max="15101" width="9" style="34"/>
    <col min="15102" max="15102" width="27.625" style="34" bestFit="1" customWidth="1"/>
    <col min="15103" max="15103" width="11.625" style="34" bestFit="1" customWidth="1"/>
    <col min="15104" max="15104" width="13.25" style="34" bestFit="1" customWidth="1"/>
    <col min="15105" max="15105" width="10.75" style="34" customWidth="1"/>
    <col min="15106" max="15106" width="12.75" style="34" customWidth="1"/>
    <col min="15107" max="15107" width="0" style="34" hidden="1" customWidth="1"/>
    <col min="15108" max="15357" width="9" style="34"/>
    <col min="15358" max="15358" width="27.625" style="34" bestFit="1" customWidth="1"/>
    <col min="15359" max="15359" width="11.625" style="34" bestFit="1" customWidth="1"/>
    <col min="15360" max="15360" width="13.25" style="34" bestFit="1" customWidth="1"/>
    <col min="15361" max="15361" width="10.75" style="34" customWidth="1"/>
    <col min="15362" max="15362" width="12.75" style="34" customWidth="1"/>
    <col min="15363" max="15363" width="0" style="34" hidden="1" customWidth="1"/>
    <col min="15364" max="15613" width="9" style="34"/>
    <col min="15614" max="15614" width="27.625" style="34" bestFit="1" customWidth="1"/>
    <col min="15615" max="15615" width="11.625" style="34" bestFit="1" customWidth="1"/>
    <col min="15616" max="15616" width="13.25" style="34" bestFit="1" customWidth="1"/>
    <col min="15617" max="15617" width="10.75" style="34" customWidth="1"/>
    <col min="15618" max="15618" width="12.75" style="34" customWidth="1"/>
    <col min="15619" max="15619" width="0" style="34" hidden="1" customWidth="1"/>
    <col min="15620" max="15869" width="9" style="34"/>
    <col min="15870" max="15870" width="27.625" style="34" bestFit="1" customWidth="1"/>
    <col min="15871" max="15871" width="11.625" style="34" bestFit="1" customWidth="1"/>
    <col min="15872" max="15872" width="13.25" style="34" bestFit="1" customWidth="1"/>
    <col min="15873" max="15873" width="10.75" style="34" customWidth="1"/>
    <col min="15874" max="15874" width="12.75" style="34" customWidth="1"/>
    <col min="15875" max="15875" width="0" style="34" hidden="1" customWidth="1"/>
    <col min="15876" max="16125" width="9" style="34"/>
    <col min="16126" max="16126" width="27.625" style="34" bestFit="1" customWidth="1"/>
    <col min="16127" max="16127" width="11.625" style="34" bestFit="1" customWidth="1"/>
    <col min="16128" max="16128" width="13.25" style="34" bestFit="1" customWidth="1"/>
    <col min="16129" max="16129" width="10.75" style="34" customWidth="1"/>
    <col min="16130" max="16130" width="12.75" style="34" customWidth="1"/>
    <col min="16131" max="16131" width="0" style="34" hidden="1" customWidth="1"/>
    <col min="16132" max="16382" width="9" style="34"/>
    <col min="16383" max="16383" width="9" style="34" customWidth="1"/>
    <col min="16384" max="16384" width="9" style="34"/>
  </cols>
  <sheetData>
    <row r="1" spans="1:11" ht="16.5" customHeight="1">
      <c r="A1" s="34" t="s">
        <v>107</v>
      </c>
    </row>
    <row r="2" spans="1:11" s="53" customFormat="1" ht="30" customHeight="1">
      <c r="A2" s="293" t="s">
        <v>664</v>
      </c>
      <c r="B2" s="293"/>
      <c r="C2" s="293"/>
      <c r="D2" s="293"/>
      <c r="E2" s="293"/>
    </row>
    <row r="3" spans="1:11" ht="16.5" customHeight="1">
      <c r="A3" s="45"/>
      <c r="E3" s="39" t="s">
        <v>83</v>
      </c>
    </row>
    <row r="4" spans="1:11" ht="30" customHeight="1">
      <c r="A4" s="46" t="s">
        <v>59</v>
      </c>
      <c r="B4" s="47" t="s">
        <v>84</v>
      </c>
      <c r="C4" s="48" t="s">
        <v>48</v>
      </c>
      <c r="D4" s="47" t="s">
        <v>85</v>
      </c>
      <c r="E4" s="47" t="s">
        <v>86</v>
      </c>
      <c r="F4" s="48" t="s">
        <v>178</v>
      </c>
      <c r="G4" s="48" t="s">
        <v>569</v>
      </c>
      <c r="H4" s="48" t="s">
        <v>570</v>
      </c>
      <c r="I4" s="48" t="s">
        <v>663</v>
      </c>
      <c r="J4" s="48" t="s">
        <v>571</v>
      </c>
      <c r="K4" s="4"/>
    </row>
    <row r="5" spans="1:11" ht="16.5" customHeight="1">
      <c r="A5" s="40" t="s">
        <v>1</v>
      </c>
      <c r="B5" s="26">
        <f>SUM(G5:J5)</f>
        <v>16774</v>
      </c>
      <c r="C5" s="26">
        <v>14499</v>
      </c>
      <c r="D5" s="49">
        <f t="shared" ref="D5:D43" si="0">C5/B5*100</f>
        <v>86.4</v>
      </c>
      <c r="E5" s="49">
        <f t="shared" ref="E5:E43" si="1">C5/F5*100</f>
        <v>117.9</v>
      </c>
      <c r="F5" s="26">
        <v>12302</v>
      </c>
      <c r="G5" s="26">
        <v>15863</v>
      </c>
      <c r="H5" s="26">
        <v>6</v>
      </c>
      <c r="I5" s="26">
        <v>810</v>
      </c>
      <c r="J5" s="26">
        <v>95</v>
      </c>
      <c r="K5" s="4">
        <v>201</v>
      </c>
    </row>
    <row r="6" spans="1:11" ht="16.5" customHeight="1">
      <c r="A6" s="40" t="s">
        <v>3</v>
      </c>
      <c r="B6" s="26">
        <f t="shared" ref="B6:B29" si="2">SUM(G6:J6)</f>
        <v>0</v>
      </c>
      <c r="C6" s="26">
        <v>0</v>
      </c>
      <c r="D6" s="49"/>
      <c r="E6" s="49"/>
      <c r="F6" s="26"/>
      <c r="G6" s="26"/>
      <c r="H6" s="26"/>
      <c r="I6" s="26"/>
      <c r="J6" s="26"/>
      <c r="K6" s="4">
        <v>202</v>
      </c>
    </row>
    <row r="7" spans="1:11" ht="16.5" customHeight="1">
      <c r="A7" s="40" t="s">
        <v>4</v>
      </c>
      <c r="B7" s="26">
        <f t="shared" si="2"/>
        <v>190</v>
      </c>
      <c r="C7" s="26">
        <v>189</v>
      </c>
      <c r="D7" s="49">
        <f t="shared" si="0"/>
        <v>99.5</v>
      </c>
      <c r="E7" s="49">
        <f t="shared" si="1"/>
        <v>101.1</v>
      </c>
      <c r="F7" s="26">
        <v>187</v>
      </c>
      <c r="G7" s="26">
        <v>190</v>
      </c>
      <c r="H7" s="26"/>
      <c r="I7" s="26">
        <v>0</v>
      </c>
      <c r="J7" s="26"/>
      <c r="K7" s="4">
        <v>203</v>
      </c>
    </row>
    <row r="8" spans="1:11" ht="16.5" customHeight="1">
      <c r="A8" s="40" t="s">
        <v>5</v>
      </c>
      <c r="B8" s="26">
        <f t="shared" si="2"/>
        <v>2184</v>
      </c>
      <c r="C8" s="26">
        <v>1727</v>
      </c>
      <c r="D8" s="49">
        <f t="shared" si="0"/>
        <v>79.099999999999994</v>
      </c>
      <c r="E8" s="49">
        <f t="shared" si="1"/>
        <v>93.4</v>
      </c>
      <c r="F8" s="26">
        <v>1850</v>
      </c>
      <c r="G8" s="26">
        <v>1701</v>
      </c>
      <c r="H8" s="26">
        <v>36</v>
      </c>
      <c r="I8" s="26">
        <v>397</v>
      </c>
      <c r="J8" s="26">
        <v>50</v>
      </c>
      <c r="K8" s="4">
        <v>204</v>
      </c>
    </row>
    <row r="9" spans="1:11" ht="16.5" customHeight="1">
      <c r="A9" s="40" t="s">
        <v>6</v>
      </c>
      <c r="B9" s="26">
        <f t="shared" si="2"/>
        <v>49634</v>
      </c>
      <c r="C9" s="26">
        <v>48182</v>
      </c>
      <c r="D9" s="49">
        <f t="shared" si="0"/>
        <v>97.1</v>
      </c>
      <c r="E9" s="49">
        <f t="shared" si="1"/>
        <v>106.1</v>
      </c>
      <c r="F9" s="26">
        <v>45400</v>
      </c>
      <c r="G9" s="26">
        <v>42533</v>
      </c>
      <c r="H9" s="26">
        <v>763</v>
      </c>
      <c r="I9" s="26">
        <v>5140</v>
      </c>
      <c r="J9" s="26">
        <v>1198</v>
      </c>
      <c r="K9" s="4">
        <v>205</v>
      </c>
    </row>
    <row r="10" spans="1:11" ht="16.5" customHeight="1">
      <c r="A10" s="40" t="s">
        <v>7</v>
      </c>
      <c r="B10" s="26">
        <f t="shared" si="2"/>
        <v>6749</v>
      </c>
      <c r="C10" s="26">
        <v>7363</v>
      </c>
      <c r="D10" s="49">
        <f t="shared" si="0"/>
        <v>109.1</v>
      </c>
      <c r="E10" s="49">
        <f t="shared" si="1"/>
        <v>211.9</v>
      </c>
      <c r="F10" s="26">
        <v>3474</v>
      </c>
      <c r="G10" s="26">
        <v>2637</v>
      </c>
      <c r="H10" s="26">
        <v>50</v>
      </c>
      <c r="I10" s="26">
        <v>4026</v>
      </c>
      <c r="J10" s="26">
        <v>36</v>
      </c>
      <c r="K10" s="4">
        <v>206</v>
      </c>
    </row>
    <row r="11" spans="1:11" ht="16.5" customHeight="1">
      <c r="A11" s="40" t="s">
        <v>8</v>
      </c>
      <c r="B11" s="26">
        <f t="shared" si="2"/>
        <v>2339</v>
      </c>
      <c r="C11" s="26">
        <v>1830</v>
      </c>
      <c r="D11" s="49">
        <f t="shared" si="0"/>
        <v>78.2</v>
      </c>
      <c r="E11" s="49">
        <f t="shared" si="1"/>
        <v>142.5</v>
      </c>
      <c r="F11" s="26">
        <v>1284</v>
      </c>
      <c r="G11" s="26">
        <v>1189</v>
      </c>
      <c r="H11" s="26">
        <v>93</v>
      </c>
      <c r="I11" s="26">
        <v>720</v>
      </c>
      <c r="J11" s="26">
        <v>337</v>
      </c>
      <c r="K11" s="4">
        <v>207</v>
      </c>
    </row>
    <row r="12" spans="1:11" ht="16.5" customHeight="1">
      <c r="A12" s="40" t="s">
        <v>9</v>
      </c>
      <c r="B12" s="26">
        <f t="shared" si="2"/>
        <v>38396</v>
      </c>
      <c r="C12" s="26">
        <v>32197</v>
      </c>
      <c r="D12" s="49">
        <f t="shared" si="0"/>
        <v>83.9</v>
      </c>
      <c r="E12" s="49">
        <f t="shared" si="1"/>
        <v>103.6</v>
      </c>
      <c r="F12" s="26">
        <v>31081</v>
      </c>
      <c r="G12" s="26">
        <v>32903</v>
      </c>
      <c r="H12" s="26">
        <v>1773</v>
      </c>
      <c r="I12" s="26">
        <v>3038</v>
      </c>
      <c r="J12" s="26">
        <v>682</v>
      </c>
      <c r="K12" s="4">
        <v>208</v>
      </c>
    </row>
    <row r="13" spans="1:11" ht="16.5" customHeight="1">
      <c r="A13" s="40" t="s">
        <v>10</v>
      </c>
      <c r="B13" s="26">
        <f t="shared" si="2"/>
        <v>14026</v>
      </c>
      <c r="C13" s="26">
        <v>15521</v>
      </c>
      <c r="D13" s="49">
        <f t="shared" si="0"/>
        <v>110.7</v>
      </c>
      <c r="E13" s="49">
        <f t="shared" si="1"/>
        <v>123.4</v>
      </c>
      <c r="F13" s="26">
        <v>12576</v>
      </c>
      <c r="G13" s="26">
        <v>10783</v>
      </c>
      <c r="H13" s="26">
        <v>1950</v>
      </c>
      <c r="I13" s="26">
        <v>1147</v>
      </c>
      <c r="J13" s="26">
        <v>146</v>
      </c>
      <c r="K13" s="4">
        <v>210</v>
      </c>
    </row>
    <row r="14" spans="1:11" ht="16.5" customHeight="1">
      <c r="A14" s="40" t="s">
        <v>11</v>
      </c>
      <c r="B14" s="26">
        <f t="shared" si="2"/>
        <v>1459</v>
      </c>
      <c r="C14" s="26">
        <v>1327</v>
      </c>
      <c r="D14" s="49">
        <f t="shared" si="0"/>
        <v>91</v>
      </c>
      <c r="E14" s="49">
        <f t="shared" si="1"/>
        <v>190.1</v>
      </c>
      <c r="F14" s="26">
        <v>698</v>
      </c>
      <c r="G14" s="26">
        <v>681</v>
      </c>
      <c r="H14" s="26"/>
      <c r="I14" s="26">
        <v>761</v>
      </c>
      <c r="J14" s="26">
        <v>17</v>
      </c>
      <c r="K14" s="4">
        <v>211</v>
      </c>
    </row>
    <row r="15" spans="1:11" ht="16.5" customHeight="1">
      <c r="A15" s="40" t="s">
        <v>12</v>
      </c>
      <c r="B15" s="26">
        <f t="shared" si="2"/>
        <v>14606</v>
      </c>
      <c r="C15" s="26">
        <v>11280</v>
      </c>
      <c r="D15" s="49">
        <f t="shared" si="0"/>
        <v>77.2</v>
      </c>
      <c r="E15" s="49">
        <f t="shared" si="1"/>
        <v>142.4</v>
      </c>
      <c r="F15" s="26">
        <v>7924</v>
      </c>
      <c r="G15" s="26">
        <v>11463</v>
      </c>
      <c r="H15" s="26">
        <v>20</v>
      </c>
      <c r="I15" s="26">
        <v>3034</v>
      </c>
      <c r="J15" s="26">
        <v>89</v>
      </c>
      <c r="K15" s="4">
        <v>212</v>
      </c>
    </row>
    <row r="16" spans="1:11" ht="16.5" customHeight="1">
      <c r="A16" s="40" t="s">
        <v>13</v>
      </c>
      <c r="B16" s="26">
        <f t="shared" si="2"/>
        <v>4320</v>
      </c>
      <c r="C16" s="26">
        <v>2536</v>
      </c>
      <c r="D16" s="49">
        <f t="shared" si="0"/>
        <v>58.7</v>
      </c>
      <c r="E16" s="49">
        <f t="shared" si="1"/>
        <v>106.6</v>
      </c>
      <c r="F16" s="26">
        <v>2380</v>
      </c>
      <c r="G16" s="26">
        <v>2700</v>
      </c>
      <c r="H16" s="26">
        <v>68</v>
      </c>
      <c r="I16" s="26">
        <v>1118</v>
      </c>
      <c r="J16" s="26">
        <v>434</v>
      </c>
      <c r="K16" s="4">
        <v>213</v>
      </c>
    </row>
    <row r="17" spans="1:11" ht="16.5" customHeight="1">
      <c r="A17" s="40" t="s">
        <v>14</v>
      </c>
      <c r="B17" s="26">
        <f t="shared" si="2"/>
        <v>743</v>
      </c>
      <c r="C17" s="26">
        <v>275</v>
      </c>
      <c r="D17" s="49">
        <f t="shared" si="0"/>
        <v>37</v>
      </c>
      <c r="E17" s="49">
        <f t="shared" si="1"/>
        <v>119.6</v>
      </c>
      <c r="F17" s="26">
        <v>230</v>
      </c>
      <c r="G17" s="26">
        <v>290</v>
      </c>
      <c r="H17" s="26"/>
      <c r="I17" s="26">
        <v>451</v>
      </c>
      <c r="J17" s="26">
        <v>2</v>
      </c>
      <c r="K17" s="4">
        <v>214</v>
      </c>
    </row>
    <row r="18" spans="1:11" ht="16.5" customHeight="1">
      <c r="A18" s="40" t="s">
        <v>15</v>
      </c>
      <c r="B18" s="26">
        <f t="shared" si="2"/>
        <v>565</v>
      </c>
      <c r="C18" s="26">
        <v>1891</v>
      </c>
      <c r="D18" s="49">
        <f t="shared" si="0"/>
        <v>334.7</v>
      </c>
      <c r="E18" s="49">
        <f t="shared" si="1"/>
        <v>106.7</v>
      </c>
      <c r="F18" s="26">
        <v>1773</v>
      </c>
      <c r="G18" s="26"/>
      <c r="H18" s="26"/>
      <c r="I18" s="26">
        <v>520</v>
      </c>
      <c r="J18" s="26">
        <v>45</v>
      </c>
      <c r="K18" s="4">
        <v>215</v>
      </c>
    </row>
    <row r="19" spans="1:11" ht="16.5" customHeight="1">
      <c r="A19" s="40" t="s">
        <v>16</v>
      </c>
      <c r="B19" s="26">
        <f t="shared" si="2"/>
        <v>1277</v>
      </c>
      <c r="C19" s="26">
        <v>1787</v>
      </c>
      <c r="D19" s="49">
        <f t="shared" si="0"/>
        <v>139.9</v>
      </c>
      <c r="E19" s="49">
        <f t="shared" si="1"/>
        <v>75.8</v>
      </c>
      <c r="F19" s="26">
        <v>2359</v>
      </c>
      <c r="G19" s="26"/>
      <c r="H19" s="26"/>
      <c r="I19" s="26">
        <v>1142</v>
      </c>
      <c r="J19" s="26">
        <v>135</v>
      </c>
      <c r="K19" s="4">
        <v>216</v>
      </c>
    </row>
    <row r="20" spans="1:11" ht="16.5" customHeight="1">
      <c r="A20" s="40" t="s">
        <v>17</v>
      </c>
      <c r="B20" s="26">
        <f t="shared" si="2"/>
        <v>11</v>
      </c>
      <c r="C20" s="26">
        <v>120</v>
      </c>
      <c r="D20" s="49">
        <f t="shared" si="0"/>
        <v>1090.9000000000001</v>
      </c>
      <c r="E20" s="49"/>
      <c r="F20" s="26">
        <v>0</v>
      </c>
      <c r="G20" s="26"/>
      <c r="H20" s="26"/>
      <c r="I20" s="26">
        <v>11</v>
      </c>
      <c r="J20" s="26"/>
      <c r="K20" s="4">
        <v>217</v>
      </c>
    </row>
    <row r="21" spans="1:11" ht="16.5" customHeight="1">
      <c r="A21" s="40" t="s">
        <v>18</v>
      </c>
      <c r="B21" s="26">
        <f t="shared" si="2"/>
        <v>0</v>
      </c>
      <c r="C21" s="26">
        <v>0</v>
      </c>
      <c r="D21" s="49"/>
      <c r="E21" s="49"/>
      <c r="F21" s="26"/>
      <c r="G21" s="26"/>
      <c r="H21" s="26"/>
      <c r="I21" s="26"/>
      <c r="J21" s="26"/>
      <c r="K21" s="4">
        <v>219</v>
      </c>
    </row>
    <row r="22" spans="1:11" ht="16.5" customHeight="1">
      <c r="A22" s="40" t="s">
        <v>19</v>
      </c>
      <c r="B22" s="26">
        <f t="shared" si="2"/>
        <v>199</v>
      </c>
      <c r="C22" s="26">
        <v>116</v>
      </c>
      <c r="D22" s="49">
        <f t="shared" si="0"/>
        <v>58.3</v>
      </c>
      <c r="E22" s="49">
        <f t="shared" si="1"/>
        <v>1160</v>
      </c>
      <c r="F22" s="26">
        <v>10</v>
      </c>
      <c r="G22" s="26">
        <v>132</v>
      </c>
      <c r="H22" s="26"/>
      <c r="I22" s="26">
        <v>67</v>
      </c>
      <c r="J22" s="26"/>
      <c r="K22" s="4">
        <v>220</v>
      </c>
    </row>
    <row r="23" spans="1:11" ht="16.5" customHeight="1">
      <c r="A23" s="40" t="s">
        <v>20</v>
      </c>
      <c r="B23" s="26">
        <f t="shared" si="2"/>
        <v>88</v>
      </c>
      <c r="C23" s="26">
        <v>3496</v>
      </c>
      <c r="D23" s="49">
        <f t="shared" si="0"/>
        <v>3972.7</v>
      </c>
      <c r="E23" s="49">
        <f t="shared" si="1"/>
        <v>139.4</v>
      </c>
      <c r="F23" s="26">
        <v>2507</v>
      </c>
      <c r="G23" s="26">
        <v>0</v>
      </c>
      <c r="H23" s="26"/>
      <c r="I23" s="26">
        <v>49</v>
      </c>
      <c r="J23" s="26">
        <v>39</v>
      </c>
      <c r="K23" s="4">
        <v>221</v>
      </c>
    </row>
    <row r="24" spans="1:11" ht="16.5" customHeight="1">
      <c r="A24" s="40" t="s">
        <v>21</v>
      </c>
      <c r="B24" s="26">
        <f t="shared" si="2"/>
        <v>1393</v>
      </c>
      <c r="C24" s="26">
        <v>1330</v>
      </c>
      <c r="D24" s="49">
        <f t="shared" si="0"/>
        <v>95.5</v>
      </c>
      <c r="E24" s="49">
        <f t="shared" si="1"/>
        <v>89.1</v>
      </c>
      <c r="F24" s="26">
        <v>1493</v>
      </c>
      <c r="G24" s="26">
        <v>1330</v>
      </c>
      <c r="H24" s="26"/>
      <c r="I24" s="26">
        <v>63</v>
      </c>
      <c r="J24" s="26"/>
      <c r="K24" s="4">
        <v>222</v>
      </c>
    </row>
    <row r="25" spans="1:11" ht="16.5" customHeight="1">
      <c r="A25" s="40" t="s">
        <v>22</v>
      </c>
      <c r="B25" s="26">
        <f t="shared" si="2"/>
        <v>500</v>
      </c>
      <c r="C25" s="26">
        <v>341</v>
      </c>
      <c r="D25" s="49">
        <f t="shared" si="0"/>
        <v>68.2</v>
      </c>
      <c r="E25" s="49"/>
      <c r="F25" s="26"/>
      <c r="G25" s="26">
        <v>366</v>
      </c>
      <c r="H25" s="26"/>
      <c r="I25" s="26">
        <v>80</v>
      </c>
      <c r="J25" s="26">
        <v>54</v>
      </c>
      <c r="K25" s="4">
        <v>224</v>
      </c>
    </row>
    <row r="26" spans="1:11" ht="16.5" customHeight="1">
      <c r="A26" s="40" t="s">
        <v>23</v>
      </c>
      <c r="B26" s="26">
        <f t="shared" si="2"/>
        <v>860</v>
      </c>
      <c r="C26" s="26">
        <v>0</v>
      </c>
      <c r="D26" s="49">
        <f t="shared" si="0"/>
        <v>0</v>
      </c>
      <c r="E26" s="49"/>
      <c r="F26" s="26">
        <v>0</v>
      </c>
      <c r="G26" s="26">
        <v>860</v>
      </c>
      <c r="H26" s="26"/>
      <c r="I26" s="26">
        <v>0</v>
      </c>
      <c r="J26" s="26"/>
      <c r="K26" s="4">
        <v>227</v>
      </c>
    </row>
    <row r="27" spans="1:11" ht="16.5" customHeight="1">
      <c r="A27" s="40"/>
      <c r="B27" s="26">
        <f t="shared" si="2"/>
        <v>5560</v>
      </c>
      <c r="C27" s="26">
        <v>441</v>
      </c>
      <c r="D27" s="49">
        <f t="shared" si="0"/>
        <v>7.9</v>
      </c>
      <c r="E27" s="49">
        <f t="shared" si="1"/>
        <v>50.1</v>
      </c>
      <c r="F27" s="26">
        <v>880</v>
      </c>
      <c r="G27" s="26">
        <v>4529</v>
      </c>
      <c r="H27" s="26">
        <v>149</v>
      </c>
      <c r="I27" s="26">
        <v>876</v>
      </c>
      <c r="J27" s="26">
        <v>6</v>
      </c>
      <c r="K27" s="4">
        <v>229</v>
      </c>
    </row>
    <row r="28" spans="1:11" ht="16.5" customHeight="1">
      <c r="A28" s="40" t="s">
        <v>24</v>
      </c>
      <c r="B28" s="26">
        <f t="shared" si="2"/>
        <v>8698</v>
      </c>
      <c r="C28" s="26">
        <v>8697</v>
      </c>
      <c r="D28" s="49">
        <f t="shared" si="0"/>
        <v>100</v>
      </c>
      <c r="E28" s="49">
        <f t="shared" si="1"/>
        <v>102.9</v>
      </c>
      <c r="F28" s="26">
        <v>8453</v>
      </c>
      <c r="G28" s="26">
        <v>8698</v>
      </c>
      <c r="H28" s="26"/>
      <c r="I28" s="26">
        <v>0</v>
      </c>
      <c r="J28" s="26"/>
      <c r="K28" s="4">
        <v>232</v>
      </c>
    </row>
    <row r="29" spans="1:11" ht="16.5" customHeight="1">
      <c r="A29" s="40" t="s">
        <v>25</v>
      </c>
      <c r="B29" s="26">
        <f t="shared" si="2"/>
        <v>9</v>
      </c>
      <c r="C29" s="26">
        <v>9</v>
      </c>
      <c r="D29" s="49">
        <f t="shared" si="0"/>
        <v>100</v>
      </c>
      <c r="E29" s="49">
        <f t="shared" si="1"/>
        <v>75</v>
      </c>
      <c r="F29" s="26">
        <v>12</v>
      </c>
      <c r="G29" s="26">
        <v>9</v>
      </c>
      <c r="H29" s="26"/>
      <c r="I29" s="26">
        <v>0</v>
      </c>
      <c r="J29" s="26"/>
      <c r="K29" s="4">
        <v>233</v>
      </c>
    </row>
    <row r="30" spans="1:11" s="54" customFormat="1" ht="16.5" customHeight="1">
      <c r="A30" s="50" t="s">
        <v>163</v>
      </c>
      <c r="B30" s="27">
        <f>SUM(B5:B29)</f>
        <v>170580</v>
      </c>
      <c r="C30" s="27">
        <f>SUM(C5:C29)</f>
        <v>155154</v>
      </c>
      <c r="D30" s="51">
        <f t="shared" si="0"/>
        <v>91</v>
      </c>
      <c r="E30" s="51">
        <f t="shared" si="1"/>
        <v>113.4</v>
      </c>
      <c r="F30" s="27">
        <f>SUM(F5:F29)</f>
        <v>136873</v>
      </c>
      <c r="G30" s="27">
        <f>SUM(G5:G29)</f>
        <v>138857</v>
      </c>
      <c r="H30" s="27">
        <f t="shared" ref="H30:J30" si="3">SUM(H5:H29)</f>
        <v>4908</v>
      </c>
      <c r="I30" s="27">
        <f t="shared" si="3"/>
        <v>23450</v>
      </c>
      <c r="J30" s="27">
        <f t="shared" si="3"/>
        <v>3365</v>
      </c>
      <c r="K30" s="38"/>
    </row>
    <row r="31" spans="1:11" s="37" customFormat="1" ht="16.5" customHeight="1">
      <c r="A31" s="41" t="s">
        <v>87</v>
      </c>
      <c r="B31" s="25"/>
      <c r="C31" s="25"/>
      <c r="D31" s="52"/>
      <c r="E31" s="52"/>
      <c r="F31" s="25"/>
      <c r="G31" s="25"/>
      <c r="H31" s="25"/>
      <c r="I31" s="25"/>
      <c r="J31" s="25"/>
      <c r="K31" s="36"/>
    </row>
    <row r="32" spans="1:11" s="37" customFormat="1" ht="16.5" customHeight="1">
      <c r="A32" s="41" t="s">
        <v>88</v>
      </c>
      <c r="B32" s="25">
        <f>SUM(B33:B42)</f>
        <v>50238</v>
      </c>
      <c r="C32" s="25">
        <f>SUM(C33:C42)</f>
        <v>94420</v>
      </c>
      <c r="D32" s="52">
        <f t="shared" si="0"/>
        <v>187.9</v>
      </c>
      <c r="E32" s="52">
        <f t="shared" si="1"/>
        <v>112</v>
      </c>
      <c r="F32" s="25">
        <f>SUM(F33:F42)</f>
        <v>84315</v>
      </c>
      <c r="G32" s="25"/>
      <c r="H32" s="25"/>
      <c r="I32" s="25"/>
      <c r="J32" s="25"/>
      <c r="K32" s="36"/>
    </row>
    <row r="33" spans="1:11" ht="16.5" customHeight="1">
      <c r="A33" s="40" t="s">
        <v>108</v>
      </c>
      <c r="B33" s="26"/>
      <c r="C33" s="26"/>
      <c r="D33" s="49"/>
      <c r="E33" s="49"/>
      <c r="F33" s="26"/>
      <c r="G33" s="26"/>
      <c r="H33" s="26"/>
      <c r="I33" s="26"/>
      <c r="J33" s="26"/>
      <c r="K33" s="4"/>
    </row>
    <row r="34" spans="1:11" s="43" customFormat="1" ht="16.5" customHeight="1">
      <c r="A34" s="42" t="s">
        <v>164</v>
      </c>
      <c r="B34" s="26">
        <v>45545</v>
      </c>
      <c r="C34" s="26">
        <v>44383</v>
      </c>
      <c r="D34" s="49">
        <f t="shared" si="0"/>
        <v>97.4</v>
      </c>
      <c r="E34" s="49">
        <f t="shared" si="1"/>
        <v>87.6</v>
      </c>
      <c r="F34" s="26">
        <v>50679</v>
      </c>
      <c r="G34" s="26"/>
      <c r="H34" s="26"/>
      <c r="I34" s="26"/>
      <c r="J34" s="26"/>
      <c r="K34" s="4"/>
    </row>
    <row r="35" spans="1:11" s="43" customFormat="1" ht="16.5" customHeight="1">
      <c r="A35" s="42" t="s">
        <v>109</v>
      </c>
      <c r="B35" s="26">
        <v>4693</v>
      </c>
      <c r="C35" s="26">
        <v>4863</v>
      </c>
      <c r="D35" s="49">
        <f t="shared" si="0"/>
        <v>103.6</v>
      </c>
      <c r="E35" s="49">
        <f t="shared" si="1"/>
        <v>68.099999999999994</v>
      </c>
      <c r="F35" s="26">
        <v>7136</v>
      </c>
      <c r="G35" s="26"/>
      <c r="H35" s="26"/>
      <c r="I35" s="26"/>
      <c r="J35" s="26"/>
      <c r="K35" s="4"/>
    </row>
    <row r="36" spans="1:11" s="43" customFormat="1" ht="16.5" customHeight="1">
      <c r="A36" s="42" t="s">
        <v>110</v>
      </c>
      <c r="B36" s="26"/>
      <c r="C36" s="26">
        <v>95</v>
      </c>
      <c r="D36" s="49"/>
      <c r="E36" s="49">
        <f t="shared" si="1"/>
        <v>182.7</v>
      </c>
      <c r="F36" s="26">
        <v>52</v>
      </c>
      <c r="G36" s="26"/>
      <c r="H36" s="26"/>
      <c r="I36" s="26"/>
      <c r="J36" s="26"/>
      <c r="K36" s="4"/>
    </row>
    <row r="37" spans="1:11" s="43" customFormat="1" ht="16.5" customHeight="1">
      <c r="A37" s="42" t="s">
        <v>111</v>
      </c>
      <c r="B37" s="26"/>
      <c r="C37" s="26"/>
      <c r="D37" s="49"/>
      <c r="E37" s="49"/>
      <c r="F37" s="26"/>
      <c r="G37" s="26"/>
      <c r="H37" s="26"/>
      <c r="I37" s="26"/>
      <c r="J37" s="26"/>
      <c r="K37" s="4"/>
    </row>
    <row r="38" spans="1:11" s="43" customFormat="1" ht="16.5" customHeight="1">
      <c r="A38" s="42" t="s">
        <v>112</v>
      </c>
      <c r="B38" s="26"/>
      <c r="C38" s="26"/>
      <c r="D38" s="49"/>
      <c r="E38" s="49"/>
      <c r="F38" s="26"/>
      <c r="G38" s="26"/>
      <c r="H38" s="26"/>
      <c r="I38" s="26"/>
      <c r="J38" s="26"/>
      <c r="K38" s="4"/>
    </row>
    <row r="39" spans="1:11" s="43" customFormat="1" ht="16.5" customHeight="1">
      <c r="A39" s="42" t="s">
        <v>171</v>
      </c>
      <c r="B39" s="26"/>
      <c r="C39" s="26">
        <v>26081</v>
      </c>
      <c r="D39" s="49"/>
      <c r="E39" s="49">
        <f t="shared" si="1"/>
        <v>869.9</v>
      </c>
      <c r="F39" s="26">
        <v>2998</v>
      </c>
      <c r="G39" s="26"/>
      <c r="H39" s="26"/>
      <c r="I39" s="26"/>
      <c r="J39" s="26"/>
      <c r="K39" s="4"/>
    </row>
    <row r="40" spans="1:11" s="43" customFormat="1" ht="16.5" customHeight="1">
      <c r="A40" s="42" t="s">
        <v>172</v>
      </c>
      <c r="B40" s="26"/>
      <c r="C40" s="26"/>
      <c r="D40" s="49"/>
      <c r="E40" s="49"/>
      <c r="F40" s="26"/>
      <c r="G40" s="26"/>
      <c r="H40" s="26"/>
      <c r="I40" s="26"/>
      <c r="J40" s="26"/>
      <c r="K40" s="4"/>
    </row>
    <row r="41" spans="1:11" s="43" customFormat="1" ht="16.5" customHeight="1">
      <c r="A41" s="42" t="s">
        <v>113</v>
      </c>
      <c r="B41" s="26"/>
      <c r="C41" s="26"/>
      <c r="D41" s="49"/>
      <c r="E41" s="49"/>
      <c r="F41" s="26"/>
      <c r="G41" s="26"/>
      <c r="H41" s="26"/>
      <c r="I41" s="26"/>
      <c r="J41" s="26"/>
      <c r="K41" s="4"/>
    </row>
    <row r="42" spans="1:11" s="43" customFormat="1" ht="16.5" customHeight="1">
      <c r="A42" s="42" t="s">
        <v>572</v>
      </c>
      <c r="B42" s="26"/>
      <c r="C42" s="26">
        <v>18998</v>
      </c>
      <c r="D42" s="49"/>
      <c r="E42" s="49">
        <f t="shared" si="1"/>
        <v>81</v>
      </c>
      <c r="F42" s="26">
        <v>23450</v>
      </c>
      <c r="G42" s="26"/>
      <c r="H42" s="26"/>
      <c r="I42" s="26"/>
      <c r="J42" s="26"/>
      <c r="K42" s="38"/>
    </row>
    <row r="43" spans="1:11" s="54" customFormat="1" ht="16.5" customHeight="1">
      <c r="A43" s="50" t="s">
        <v>161</v>
      </c>
      <c r="B43" s="27">
        <f>SUM(B30:B32)</f>
        <v>220818</v>
      </c>
      <c r="C43" s="27">
        <f t="shared" ref="C43" si="4">SUM(C30:C32)</f>
        <v>249574</v>
      </c>
      <c r="D43" s="51">
        <f t="shared" si="0"/>
        <v>113</v>
      </c>
      <c r="E43" s="51">
        <f t="shared" si="1"/>
        <v>112.8</v>
      </c>
      <c r="F43" s="27">
        <f t="shared" ref="F43" si="5">SUM(F30:F32)</f>
        <v>221188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57"/>
  <sheetViews>
    <sheetView showZeros="0" workbookViewId="0">
      <pane xSplit="1" ySplit="5" topLeftCell="B6" activePane="bottomRight" state="frozen"/>
      <selection activeCell="A23" sqref="A23:XFD23"/>
      <selection pane="topRight" activeCell="A23" sqref="A23:XFD23"/>
      <selection pane="bottomLeft" activeCell="A23" sqref="A23:XFD23"/>
      <selection pane="bottomRight" activeCell="D1" sqref="D1:E1048576"/>
    </sheetView>
  </sheetViews>
  <sheetFormatPr defaultRowHeight="16.5" customHeight="1"/>
  <cols>
    <col min="1" max="1" width="58.75" style="4" customWidth="1"/>
    <col min="2" max="2" width="11.25" style="58" customWidth="1"/>
    <col min="3" max="3" width="13.125" style="56" customWidth="1"/>
    <col min="4" max="4" width="13.125" style="58" hidden="1" customWidth="1"/>
    <col min="5" max="5" width="13.125" style="4" hidden="1" customWidth="1"/>
    <col min="6" max="6" width="9" style="4" hidden="1" customWidth="1"/>
    <col min="7" max="7" width="11.25" style="4" hidden="1" customWidth="1"/>
    <col min="8" max="8" width="11.25" style="239" hidden="1" customWidth="1"/>
    <col min="9" max="10" width="9" style="4" hidden="1" customWidth="1"/>
    <col min="11" max="251" width="9" style="4"/>
    <col min="252" max="252" width="54.5" style="4" customWidth="1"/>
    <col min="253" max="253" width="16.75" style="4" customWidth="1"/>
    <col min="254" max="507" width="9" style="4"/>
    <col min="508" max="508" width="54.5" style="4" customWidth="1"/>
    <col min="509" max="509" width="16.75" style="4" customWidth="1"/>
    <col min="510" max="763" width="9" style="4"/>
    <col min="764" max="764" width="54.5" style="4" customWidth="1"/>
    <col min="765" max="765" width="16.75" style="4" customWidth="1"/>
    <col min="766" max="1019" width="9" style="4"/>
    <col min="1020" max="1020" width="54.5" style="4" customWidth="1"/>
    <col min="1021" max="1021" width="16.75" style="4" customWidth="1"/>
    <col min="1022" max="1275" width="9" style="4"/>
    <col min="1276" max="1276" width="54.5" style="4" customWidth="1"/>
    <col min="1277" max="1277" width="16.75" style="4" customWidth="1"/>
    <col min="1278" max="1531" width="9" style="4"/>
    <col min="1532" max="1532" width="54.5" style="4" customWidth="1"/>
    <col min="1533" max="1533" width="16.75" style="4" customWidth="1"/>
    <col min="1534" max="1787" width="9" style="4"/>
    <col min="1788" max="1788" width="54.5" style="4" customWidth="1"/>
    <col min="1789" max="1789" width="16.75" style="4" customWidth="1"/>
    <col min="1790" max="2043" width="9" style="4"/>
    <col min="2044" max="2044" width="54.5" style="4" customWidth="1"/>
    <col min="2045" max="2045" width="16.75" style="4" customWidth="1"/>
    <col min="2046" max="2299" width="9" style="4"/>
    <col min="2300" max="2300" width="54.5" style="4" customWidth="1"/>
    <col min="2301" max="2301" width="16.75" style="4" customWidth="1"/>
    <col min="2302" max="2555" width="9" style="4"/>
    <col min="2556" max="2556" width="54.5" style="4" customWidth="1"/>
    <col min="2557" max="2557" width="16.75" style="4" customWidth="1"/>
    <col min="2558" max="2811" width="9" style="4"/>
    <col min="2812" max="2812" width="54.5" style="4" customWidth="1"/>
    <col min="2813" max="2813" width="16.75" style="4" customWidth="1"/>
    <col min="2814" max="3067" width="9" style="4"/>
    <col min="3068" max="3068" width="54.5" style="4" customWidth="1"/>
    <col min="3069" max="3069" width="16.75" style="4" customWidth="1"/>
    <col min="3070" max="3323" width="9" style="4"/>
    <col min="3324" max="3324" width="54.5" style="4" customWidth="1"/>
    <col min="3325" max="3325" width="16.75" style="4" customWidth="1"/>
    <col min="3326" max="3579" width="9" style="4"/>
    <col min="3580" max="3580" width="54.5" style="4" customWidth="1"/>
    <col min="3581" max="3581" width="16.75" style="4" customWidth="1"/>
    <col min="3582" max="3835" width="9" style="4"/>
    <col min="3836" max="3836" width="54.5" style="4" customWidth="1"/>
    <col min="3837" max="3837" width="16.75" style="4" customWidth="1"/>
    <col min="3838" max="4091" width="9" style="4"/>
    <col min="4092" max="4092" width="54.5" style="4" customWidth="1"/>
    <col min="4093" max="4093" width="16.75" style="4" customWidth="1"/>
    <col min="4094" max="4347" width="9" style="4"/>
    <col min="4348" max="4348" width="54.5" style="4" customWidth="1"/>
    <col min="4349" max="4349" width="16.75" style="4" customWidth="1"/>
    <col min="4350" max="4603" width="9" style="4"/>
    <col min="4604" max="4604" width="54.5" style="4" customWidth="1"/>
    <col min="4605" max="4605" width="16.75" style="4" customWidth="1"/>
    <col min="4606" max="4859" width="9" style="4"/>
    <col min="4860" max="4860" width="54.5" style="4" customWidth="1"/>
    <col min="4861" max="4861" width="16.75" style="4" customWidth="1"/>
    <col min="4862" max="5115" width="9" style="4"/>
    <col min="5116" max="5116" width="54.5" style="4" customWidth="1"/>
    <col min="5117" max="5117" width="16.75" style="4" customWidth="1"/>
    <col min="5118" max="5371" width="9" style="4"/>
    <col min="5372" max="5372" width="54.5" style="4" customWidth="1"/>
    <col min="5373" max="5373" width="16.75" style="4" customWidth="1"/>
    <col min="5374" max="5627" width="9" style="4"/>
    <col min="5628" max="5628" width="54.5" style="4" customWidth="1"/>
    <col min="5629" max="5629" width="16.75" style="4" customWidth="1"/>
    <col min="5630" max="5883" width="9" style="4"/>
    <col min="5884" max="5884" width="54.5" style="4" customWidth="1"/>
    <col min="5885" max="5885" width="16.75" style="4" customWidth="1"/>
    <col min="5886" max="6139" width="9" style="4"/>
    <col min="6140" max="6140" width="54.5" style="4" customWidth="1"/>
    <col min="6141" max="6141" width="16.75" style="4" customWidth="1"/>
    <col min="6142" max="6395" width="9" style="4"/>
    <col min="6396" max="6396" width="54.5" style="4" customWidth="1"/>
    <col min="6397" max="6397" width="16.75" style="4" customWidth="1"/>
    <col min="6398" max="6651" width="9" style="4"/>
    <col min="6652" max="6652" width="54.5" style="4" customWidth="1"/>
    <col min="6653" max="6653" width="16.75" style="4" customWidth="1"/>
    <col min="6654" max="6907" width="9" style="4"/>
    <col min="6908" max="6908" width="54.5" style="4" customWidth="1"/>
    <col min="6909" max="6909" width="16.75" style="4" customWidth="1"/>
    <col min="6910" max="7163" width="9" style="4"/>
    <col min="7164" max="7164" width="54.5" style="4" customWidth="1"/>
    <col min="7165" max="7165" width="16.75" style="4" customWidth="1"/>
    <col min="7166" max="7419" width="9" style="4"/>
    <col min="7420" max="7420" width="54.5" style="4" customWidth="1"/>
    <col min="7421" max="7421" width="16.75" style="4" customWidth="1"/>
    <col min="7422" max="7675" width="9" style="4"/>
    <col min="7676" max="7676" width="54.5" style="4" customWidth="1"/>
    <col min="7677" max="7677" width="16.75" style="4" customWidth="1"/>
    <col min="7678" max="7931" width="9" style="4"/>
    <col min="7932" max="7932" width="54.5" style="4" customWidth="1"/>
    <col min="7933" max="7933" width="16.75" style="4" customWidth="1"/>
    <col min="7934" max="8187" width="9" style="4"/>
    <col min="8188" max="8188" width="54.5" style="4" customWidth="1"/>
    <col min="8189" max="8189" width="16.75" style="4" customWidth="1"/>
    <col min="8190" max="8443" width="9" style="4"/>
    <col min="8444" max="8444" width="54.5" style="4" customWidth="1"/>
    <col min="8445" max="8445" width="16.75" style="4" customWidth="1"/>
    <col min="8446" max="8699" width="9" style="4"/>
    <col min="8700" max="8700" width="54.5" style="4" customWidth="1"/>
    <col min="8701" max="8701" width="16.75" style="4" customWidth="1"/>
    <col min="8702" max="8955" width="9" style="4"/>
    <col min="8956" max="8956" width="54.5" style="4" customWidth="1"/>
    <col min="8957" max="8957" width="16.75" style="4" customWidth="1"/>
    <col min="8958" max="9211" width="9" style="4"/>
    <col min="9212" max="9212" width="54.5" style="4" customWidth="1"/>
    <col min="9213" max="9213" width="16.75" style="4" customWidth="1"/>
    <col min="9214" max="9467" width="9" style="4"/>
    <col min="9468" max="9468" width="54.5" style="4" customWidth="1"/>
    <col min="9469" max="9469" width="16.75" style="4" customWidth="1"/>
    <col min="9470" max="9723" width="9" style="4"/>
    <col min="9724" max="9724" width="54.5" style="4" customWidth="1"/>
    <col min="9725" max="9725" width="16.75" style="4" customWidth="1"/>
    <col min="9726" max="9979" width="9" style="4"/>
    <col min="9980" max="9980" width="54.5" style="4" customWidth="1"/>
    <col min="9981" max="9981" width="16.75" style="4" customWidth="1"/>
    <col min="9982" max="10235" width="9" style="4"/>
    <col min="10236" max="10236" width="54.5" style="4" customWidth="1"/>
    <col min="10237" max="10237" width="16.75" style="4" customWidth="1"/>
    <col min="10238" max="10491" width="9" style="4"/>
    <col min="10492" max="10492" width="54.5" style="4" customWidth="1"/>
    <col min="10493" max="10493" width="16.75" style="4" customWidth="1"/>
    <col min="10494" max="10747" width="9" style="4"/>
    <col min="10748" max="10748" width="54.5" style="4" customWidth="1"/>
    <col min="10749" max="10749" width="16.75" style="4" customWidth="1"/>
    <col min="10750" max="11003" width="9" style="4"/>
    <col min="11004" max="11004" width="54.5" style="4" customWidth="1"/>
    <col min="11005" max="11005" width="16.75" style="4" customWidth="1"/>
    <col min="11006" max="11259" width="9" style="4"/>
    <col min="11260" max="11260" width="54.5" style="4" customWidth="1"/>
    <col min="11261" max="11261" width="16.75" style="4" customWidth="1"/>
    <col min="11262" max="11515" width="9" style="4"/>
    <col min="11516" max="11516" width="54.5" style="4" customWidth="1"/>
    <col min="11517" max="11517" width="16.75" style="4" customWidth="1"/>
    <col min="11518" max="11771" width="9" style="4"/>
    <col min="11772" max="11772" width="54.5" style="4" customWidth="1"/>
    <col min="11773" max="11773" width="16.75" style="4" customWidth="1"/>
    <col min="11774" max="12027" width="9" style="4"/>
    <col min="12028" max="12028" width="54.5" style="4" customWidth="1"/>
    <col min="12029" max="12029" width="16.75" style="4" customWidth="1"/>
    <col min="12030" max="12283" width="9" style="4"/>
    <col min="12284" max="12284" width="54.5" style="4" customWidth="1"/>
    <col min="12285" max="12285" width="16.75" style="4" customWidth="1"/>
    <col min="12286" max="12539" width="9" style="4"/>
    <col min="12540" max="12540" width="54.5" style="4" customWidth="1"/>
    <col min="12541" max="12541" width="16.75" style="4" customWidth="1"/>
    <col min="12542" max="12795" width="9" style="4"/>
    <col min="12796" max="12796" width="54.5" style="4" customWidth="1"/>
    <col min="12797" max="12797" width="16.75" style="4" customWidth="1"/>
    <col min="12798" max="13051" width="9" style="4"/>
    <col min="13052" max="13052" width="54.5" style="4" customWidth="1"/>
    <col min="13053" max="13053" width="16.75" style="4" customWidth="1"/>
    <col min="13054" max="13307" width="9" style="4"/>
    <col min="13308" max="13308" width="54.5" style="4" customWidth="1"/>
    <col min="13309" max="13309" width="16.75" style="4" customWidth="1"/>
    <col min="13310" max="13563" width="9" style="4"/>
    <col min="13564" max="13564" width="54.5" style="4" customWidth="1"/>
    <col min="13565" max="13565" width="16.75" style="4" customWidth="1"/>
    <col min="13566" max="13819" width="9" style="4"/>
    <col min="13820" max="13820" width="54.5" style="4" customWidth="1"/>
    <col min="13821" max="13821" width="16.75" style="4" customWidth="1"/>
    <col min="13822" max="14075" width="9" style="4"/>
    <col min="14076" max="14076" width="54.5" style="4" customWidth="1"/>
    <col min="14077" max="14077" width="16.75" style="4" customWidth="1"/>
    <col min="14078" max="14331" width="9" style="4"/>
    <col min="14332" max="14332" width="54.5" style="4" customWidth="1"/>
    <col min="14333" max="14333" width="16.75" style="4" customWidth="1"/>
    <col min="14334" max="14587" width="9" style="4"/>
    <col min="14588" max="14588" width="54.5" style="4" customWidth="1"/>
    <col min="14589" max="14589" width="16.75" style="4" customWidth="1"/>
    <col min="14590" max="14843" width="9" style="4"/>
    <col min="14844" max="14844" width="54.5" style="4" customWidth="1"/>
    <col min="14845" max="14845" width="16.75" style="4" customWidth="1"/>
    <col min="14846" max="15099" width="9" style="4"/>
    <col min="15100" max="15100" width="54.5" style="4" customWidth="1"/>
    <col min="15101" max="15101" width="16.75" style="4" customWidth="1"/>
    <col min="15102" max="15355" width="9" style="4"/>
    <col min="15356" max="15356" width="54.5" style="4" customWidth="1"/>
    <col min="15357" max="15357" width="16.75" style="4" customWidth="1"/>
    <col min="15358" max="15611" width="9" style="4"/>
    <col min="15612" max="15612" width="54.5" style="4" customWidth="1"/>
    <col min="15613" max="15613" width="16.75" style="4" customWidth="1"/>
    <col min="15614" max="15867" width="9" style="4"/>
    <col min="15868" max="15868" width="54.5" style="4" customWidth="1"/>
    <col min="15869" max="15869" width="16.75" style="4" customWidth="1"/>
    <col min="15870" max="16123" width="9" style="4"/>
    <col min="16124" max="16124" width="54.5" style="4" customWidth="1"/>
    <col min="16125" max="16125" width="16.75" style="4" customWidth="1"/>
    <col min="16126" max="16384" width="9" style="4"/>
  </cols>
  <sheetData>
    <row r="1" spans="1:10" ht="16.5" customHeight="1">
      <c r="A1" s="4" t="s">
        <v>114</v>
      </c>
    </row>
    <row r="2" spans="1:10" s="65" customFormat="1" ht="30" customHeight="1">
      <c r="A2" s="295" t="s">
        <v>776</v>
      </c>
      <c r="B2" s="295"/>
      <c r="C2" s="295"/>
      <c r="D2" s="64"/>
      <c r="H2" s="240"/>
    </row>
    <row r="3" spans="1:10" ht="16.5" customHeight="1">
      <c r="A3" s="55"/>
      <c r="C3" s="56" t="s">
        <v>115</v>
      </c>
    </row>
    <row r="4" spans="1:10" ht="15" customHeight="1">
      <c r="A4" s="296" t="s">
        <v>59</v>
      </c>
      <c r="B4" s="297" t="s">
        <v>93</v>
      </c>
      <c r="C4" s="298" t="s">
        <v>116</v>
      </c>
      <c r="D4" s="297" t="s">
        <v>422</v>
      </c>
      <c r="E4" s="294" t="s">
        <v>423</v>
      </c>
    </row>
    <row r="5" spans="1:10" ht="15" customHeight="1">
      <c r="A5" s="296"/>
      <c r="B5" s="297"/>
      <c r="C5" s="298"/>
      <c r="D5" s="297"/>
      <c r="E5" s="294"/>
    </row>
    <row r="6" spans="1:10" s="38" customFormat="1" ht="16.5" customHeight="1">
      <c r="A6" s="67" t="s">
        <v>722</v>
      </c>
      <c r="B6" s="60">
        <v>155154</v>
      </c>
      <c r="C6" s="51">
        <f t="shared" ref="C6:C69" si="0">B6/D6*100</f>
        <v>113.4</v>
      </c>
      <c r="D6" s="60">
        <v>136873</v>
      </c>
      <c r="E6" s="61"/>
      <c r="G6" s="289">
        <f>B6-D6</f>
        <v>18281</v>
      </c>
      <c r="H6" s="241">
        <f>G6/D6*100</f>
        <v>13.4</v>
      </c>
    </row>
    <row r="7" spans="1:10" s="38" customFormat="1" ht="16.5" customHeight="1">
      <c r="A7" s="61" t="s">
        <v>723</v>
      </c>
      <c r="B7" s="60">
        <v>14499</v>
      </c>
      <c r="C7" s="51">
        <f t="shared" si="0"/>
        <v>117.9</v>
      </c>
      <c r="D7" s="60">
        <v>12302</v>
      </c>
      <c r="E7" s="61">
        <v>201</v>
      </c>
      <c r="F7" s="38">
        <f>LEN(E7)</f>
        <v>3</v>
      </c>
      <c r="G7" s="289">
        <f t="shared" ref="G7:G70" si="1">B7-D7</f>
        <v>2197</v>
      </c>
      <c r="H7" s="241">
        <f t="shared" ref="H7:H70" si="2">G7/D7*100</f>
        <v>17.899999999999999</v>
      </c>
      <c r="I7" s="38" t="s">
        <v>851</v>
      </c>
      <c r="J7" s="38" t="str">
        <f>I7&amp;B7&amp;"万元，较上年决算数"&amp;IF(G7&gt;0,"增加","减少")&amp;G7&amp;"万元，"&amp;IF(G7&gt;0,"增长","下降")&amp;H7&amp;"%。主要是"</f>
        <v>（一）一般公共服务支出14499万元，较上年决算数增加2197万元，增长17.9%。主要是</v>
      </c>
    </row>
    <row r="8" spans="1:10" s="246" customFormat="1" ht="16.5" customHeight="1">
      <c r="A8" s="248" t="s">
        <v>666</v>
      </c>
      <c r="B8" s="249">
        <v>763</v>
      </c>
      <c r="C8" s="250">
        <f t="shared" si="0"/>
        <v>113.2</v>
      </c>
      <c r="D8" s="249">
        <v>674</v>
      </c>
      <c r="E8" s="248">
        <v>20101</v>
      </c>
      <c r="F8" s="246">
        <f t="shared" ref="F8:F71" si="3">LEN(E8)</f>
        <v>5</v>
      </c>
      <c r="G8" s="289">
        <f t="shared" si="1"/>
        <v>89</v>
      </c>
      <c r="H8" s="241">
        <f t="shared" si="2"/>
        <v>13.2</v>
      </c>
      <c r="I8" s="246" t="s">
        <v>874</v>
      </c>
      <c r="J8" s="38" t="str">
        <f>I8&amp;B8&amp;"万元，较上年决算数"&amp;IF(G8&gt;0,"增加","减少")&amp;G8&amp;"万元，"&amp;IF(G8&gt;0,"增长","下降")&amp;H8&amp;"%。主要是"</f>
        <v>1．人大事务763万元，较上年决算数增加89万元，增长13.2%。主要是</v>
      </c>
    </row>
    <row r="9" spans="1:10" s="247" customFormat="1" ht="16.5" customHeight="1">
      <c r="A9" s="251" t="s">
        <v>179</v>
      </c>
      <c r="B9" s="252">
        <v>641</v>
      </c>
      <c r="C9" s="253">
        <f t="shared" si="0"/>
        <v>105.6</v>
      </c>
      <c r="D9" s="252">
        <v>607</v>
      </c>
      <c r="E9" s="251">
        <v>2010101</v>
      </c>
      <c r="F9" s="247">
        <f t="shared" si="3"/>
        <v>7</v>
      </c>
      <c r="G9" s="289">
        <f t="shared" si="1"/>
        <v>34</v>
      </c>
      <c r="H9" s="241">
        <f t="shared" si="2"/>
        <v>5.6</v>
      </c>
    </row>
    <row r="10" spans="1:10" s="247" customFormat="1" ht="16.5" customHeight="1">
      <c r="A10" s="251" t="s">
        <v>180</v>
      </c>
      <c r="B10" s="252">
        <v>49</v>
      </c>
      <c r="C10" s="253">
        <f t="shared" si="0"/>
        <v>233.3</v>
      </c>
      <c r="D10" s="252">
        <v>21</v>
      </c>
      <c r="E10" s="251">
        <v>2010102</v>
      </c>
      <c r="F10" s="247">
        <f t="shared" si="3"/>
        <v>7</v>
      </c>
      <c r="G10" s="289">
        <f t="shared" si="1"/>
        <v>28</v>
      </c>
      <c r="H10" s="241">
        <f t="shared" si="2"/>
        <v>133.30000000000001</v>
      </c>
    </row>
    <row r="11" spans="1:10" s="247" customFormat="1" ht="16.5" customHeight="1">
      <c r="A11" s="251" t="s">
        <v>182</v>
      </c>
      <c r="B11" s="252">
        <v>32</v>
      </c>
      <c r="C11" s="253"/>
      <c r="D11" s="252">
        <v>0</v>
      </c>
      <c r="E11" s="251">
        <v>2010104</v>
      </c>
      <c r="F11" s="247">
        <f t="shared" si="3"/>
        <v>7</v>
      </c>
      <c r="G11" s="289">
        <f t="shared" si="1"/>
        <v>32</v>
      </c>
      <c r="H11" s="241"/>
    </row>
    <row r="12" spans="1:10" s="247" customFormat="1" ht="16.5" customHeight="1">
      <c r="A12" s="251" t="s">
        <v>573</v>
      </c>
      <c r="B12" s="252">
        <v>0</v>
      </c>
      <c r="C12" s="253">
        <f t="shared" si="0"/>
        <v>0</v>
      </c>
      <c r="D12" s="252">
        <v>12</v>
      </c>
      <c r="E12" s="251">
        <v>2010107</v>
      </c>
      <c r="F12" s="247">
        <f t="shared" si="3"/>
        <v>7</v>
      </c>
      <c r="G12" s="289">
        <f t="shared" si="1"/>
        <v>-12</v>
      </c>
      <c r="H12" s="241">
        <f t="shared" si="2"/>
        <v>-100</v>
      </c>
    </row>
    <row r="13" spans="1:10" s="247" customFormat="1" ht="16.5" customHeight="1">
      <c r="A13" s="251" t="s">
        <v>574</v>
      </c>
      <c r="B13" s="252">
        <v>41</v>
      </c>
      <c r="C13" s="253">
        <f t="shared" si="0"/>
        <v>120.6</v>
      </c>
      <c r="D13" s="252">
        <v>34</v>
      </c>
      <c r="E13" s="251">
        <v>2010108</v>
      </c>
      <c r="F13" s="247">
        <f t="shared" si="3"/>
        <v>7</v>
      </c>
      <c r="G13" s="289">
        <f t="shared" si="1"/>
        <v>7</v>
      </c>
      <c r="H13" s="241">
        <f t="shared" si="2"/>
        <v>20.6</v>
      </c>
    </row>
    <row r="14" spans="1:10" s="246" customFormat="1" ht="16.5" customHeight="1">
      <c r="A14" s="248" t="s">
        <v>184</v>
      </c>
      <c r="B14" s="249">
        <v>645</v>
      </c>
      <c r="C14" s="250">
        <f t="shared" si="0"/>
        <v>115.8</v>
      </c>
      <c r="D14" s="249">
        <v>557</v>
      </c>
      <c r="E14" s="248">
        <v>20102</v>
      </c>
      <c r="F14" s="246">
        <f t="shared" si="3"/>
        <v>5</v>
      </c>
      <c r="G14" s="289">
        <f t="shared" si="1"/>
        <v>88</v>
      </c>
      <c r="H14" s="241">
        <f t="shared" si="2"/>
        <v>15.8</v>
      </c>
      <c r="I14" s="246" t="s">
        <v>875</v>
      </c>
      <c r="J14" s="38" t="str">
        <f>I14&amp;B14&amp;"万元，较上年决算数"&amp;IF(G14&gt;0,"增加","减少")&amp;G14&amp;"万元，"&amp;IF(G14&gt;0,"增长","下降")&amp;H14&amp;"%。主要是"</f>
        <v>2．政协事务645万元，较上年决算数增加88万元，增长15.8%。主要是</v>
      </c>
    </row>
    <row r="15" spans="1:10" s="247" customFormat="1" ht="16.5" customHeight="1">
      <c r="A15" s="251" t="s">
        <v>179</v>
      </c>
      <c r="B15" s="252">
        <v>575</v>
      </c>
      <c r="C15" s="253">
        <f t="shared" si="0"/>
        <v>108.7</v>
      </c>
      <c r="D15" s="252">
        <v>529</v>
      </c>
      <c r="E15" s="251">
        <v>2010201</v>
      </c>
      <c r="F15" s="247">
        <f t="shared" si="3"/>
        <v>7</v>
      </c>
      <c r="G15" s="289">
        <f t="shared" si="1"/>
        <v>46</v>
      </c>
      <c r="H15" s="241">
        <f t="shared" si="2"/>
        <v>8.6999999999999993</v>
      </c>
    </row>
    <row r="16" spans="1:10" s="247" customFormat="1" ht="16.5" customHeight="1">
      <c r="A16" s="251" t="s">
        <v>180</v>
      </c>
      <c r="B16" s="252">
        <v>39</v>
      </c>
      <c r="C16" s="253">
        <f t="shared" si="0"/>
        <v>139.30000000000001</v>
      </c>
      <c r="D16" s="252">
        <v>28</v>
      </c>
      <c r="E16" s="251">
        <v>2010202</v>
      </c>
      <c r="F16" s="247">
        <f t="shared" si="3"/>
        <v>7</v>
      </c>
      <c r="G16" s="289">
        <f t="shared" si="1"/>
        <v>11</v>
      </c>
      <c r="H16" s="241">
        <f t="shared" si="2"/>
        <v>39.299999999999997</v>
      </c>
    </row>
    <row r="17" spans="1:10" s="247" customFormat="1" ht="16.5" customHeight="1">
      <c r="A17" s="251" t="s">
        <v>185</v>
      </c>
      <c r="B17" s="252">
        <v>31</v>
      </c>
      <c r="C17" s="253"/>
      <c r="D17" s="252">
        <v>0</v>
      </c>
      <c r="E17" s="251">
        <v>2010204</v>
      </c>
      <c r="F17" s="247">
        <f t="shared" si="3"/>
        <v>7</v>
      </c>
      <c r="G17" s="289">
        <f t="shared" si="1"/>
        <v>31</v>
      </c>
      <c r="H17" s="241"/>
    </row>
    <row r="18" spans="1:10" s="246" customFormat="1" ht="16.5" customHeight="1">
      <c r="A18" s="248" t="s">
        <v>186</v>
      </c>
      <c r="B18" s="249">
        <v>3521</v>
      </c>
      <c r="C18" s="250">
        <f t="shared" si="0"/>
        <v>97.8</v>
      </c>
      <c r="D18" s="249">
        <v>3602</v>
      </c>
      <c r="E18" s="248">
        <v>20103</v>
      </c>
      <c r="F18" s="246">
        <f t="shared" si="3"/>
        <v>5</v>
      </c>
      <c r="G18" s="289">
        <f t="shared" si="1"/>
        <v>-81</v>
      </c>
      <c r="H18" s="241">
        <f t="shared" si="2"/>
        <v>-2.2000000000000002</v>
      </c>
      <c r="I18" s="246" t="s">
        <v>876</v>
      </c>
      <c r="J18" s="38" t="str">
        <f>I18&amp;B18&amp;"万元，较上年决算数"&amp;IF(G18&gt;0,"增加","减少")&amp;G18&amp;"万元，"&amp;IF(G18&gt;0,"增长","下降")&amp;H18&amp;"%。主要是"</f>
        <v>3．政府办公厅(室)及相关机构事务3521万元，较上年决算数减少-81万元，下降-2.2%。主要是</v>
      </c>
    </row>
    <row r="19" spans="1:10" s="247" customFormat="1" ht="16.5" customHeight="1">
      <c r="A19" s="251" t="s">
        <v>179</v>
      </c>
      <c r="B19" s="252">
        <v>1868</v>
      </c>
      <c r="C19" s="253">
        <f t="shared" si="0"/>
        <v>79.400000000000006</v>
      </c>
      <c r="D19" s="252">
        <v>2353</v>
      </c>
      <c r="E19" s="251">
        <v>2010301</v>
      </c>
      <c r="F19" s="247">
        <f t="shared" si="3"/>
        <v>7</v>
      </c>
      <c r="G19" s="289">
        <f t="shared" si="1"/>
        <v>-485</v>
      </c>
      <c r="H19" s="241">
        <f t="shared" si="2"/>
        <v>-20.6</v>
      </c>
    </row>
    <row r="20" spans="1:10" s="247" customFormat="1" ht="16.5" customHeight="1">
      <c r="A20" s="251" t="s">
        <v>181</v>
      </c>
      <c r="B20" s="252">
        <v>906</v>
      </c>
      <c r="C20" s="253">
        <f t="shared" si="0"/>
        <v>144</v>
      </c>
      <c r="D20" s="252">
        <v>629</v>
      </c>
      <c r="E20" s="251">
        <v>2010303</v>
      </c>
      <c r="F20" s="247">
        <f t="shared" si="3"/>
        <v>7</v>
      </c>
      <c r="G20" s="289">
        <f t="shared" si="1"/>
        <v>277</v>
      </c>
      <c r="H20" s="241">
        <f t="shared" si="2"/>
        <v>44</v>
      </c>
    </row>
    <row r="21" spans="1:10" s="247" customFormat="1" ht="16.5" customHeight="1">
      <c r="A21" s="251" t="s">
        <v>187</v>
      </c>
      <c r="B21" s="252">
        <v>113</v>
      </c>
      <c r="C21" s="253">
        <f t="shared" si="0"/>
        <v>93.4</v>
      </c>
      <c r="D21" s="252">
        <v>121</v>
      </c>
      <c r="E21" s="251">
        <v>2010306</v>
      </c>
      <c r="F21" s="247">
        <f t="shared" si="3"/>
        <v>7</v>
      </c>
      <c r="G21" s="289">
        <f t="shared" si="1"/>
        <v>-8</v>
      </c>
      <c r="H21" s="241">
        <f t="shared" si="2"/>
        <v>-6.6</v>
      </c>
    </row>
    <row r="22" spans="1:10" s="247" customFormat="1" ht="16.5" customHeight="1">
      <c r="A22" s="251" t="s">
        <v>188</v>
      </c>
      <c r="B22" s="252">
        <v>174</v>
      </c>
      <c r="C22" s="253">
        <f t="shared" si="0"/>
        <v>134.9</v>
      </c>
      <c r="D22" s="252">
        <v>129</v>
      </c>
      <c r="E22" s="251">
        <v>2010308</v>
      </c>
      <c r="F22" s="247">
        <f t="shared" si="3"/>
        <v>7</v>
      </c>
      <c r="G22" s="289">
        <f t="shared" si="1"/>
        <v>45</v>
      </c>
      <c r="H22" s="241">
        <f t="shared" si="2"/>
        <v>34.9</v>
      </c>
    </row>
    <row r="23" spans="1:10" s="247" customFormat="1" ht="16.5" customHeight="1">
      <c r="A23" s="251" t="s">
        <v>183</v>
      </c>
      <c r="B23" s="252">
        <v>460</v>
      </c>
      <c r="C23" s="253">
        <f t="shared" si="0"/>
        <v>124.3</v>
      </c>
      <c r="D23" s="252">
        <v>370</v>
      </c>
      <c r="E23" s="251">
        <v>2010350</v>
      </c>
      <c r="F23" s="247">
        <f t="shared" si="3"/>
        <v>7</v>
      </c>
      <c r="G23" s="289">
        <f t="shared" si="1"/>
        <v>90</v>
      </c>
      <c r="H23" s="241">
        <f t="shared" si="2"/>
        <v>24.3</v>
      </c>
    </row>
    <row r="24" spans="1:10" s="246" customFormat="1" ht="16.5" customHeight="1">
      <c r="A24" s="248" t="s">
        <v>189</v>
      </c>
      <c r="B24" s="249">
        <v>507</v>
      </c>
      <c r="C24" s="250">
        <f t="shared" si="0"/>
        <v>95.1</v>
      </c>
      <c r="D24" s="249">
        <v>533</v>
      </c>
      <c r="E24" s="248">
        <v>20104</v>
      </c>
      <c r="F24" s="246">
        <f t="shared" si="3"/>
        <v>5</v>
      </c>
      <c r="G24" s="289">
        <f t="shared" si="1"/>
        <v>-26</v>
      </c>
      <c r="H24" s="241">
        <f t="shared" si="2"/>
        <v>-4.9000000000000004</v>
      </c>
      <c r="I24" s="246" t="s">
        <v>877</v>
      </c>
      <c r="J24" s="38" t="str">
        <f>I24&amp;B24&amp;"万元，较上年决算数"&amp;IF(G24&gt;0,"增加","减少")&amp;G24&amp;"万元，"&amp;IF(G24&gt;0,"增长","下降")&amp;H24&amp;"%。主要是"</f>
        <v>4．发展与改革事务507万元，较上年决算数减少-26万元，下降-4.9%。主要是</v>
      </c>
    </row>
    <row r="25" spans="1:10" s="247" customFormat="1" ht="16.5" customHeight="1">
      <c r="A25" s="251" t="s">
        <v>179</v>
      </c>
      <c r="B25" s="252">
        <v>153</v>
      </c>
      <c r="C25" s="253">
        <f t="shared" si="0"/>
        <v>96.2</v>
      </c>
      <c r="D25" s="252">
        <v>159</v>
      </c>
      <c r="E25" s="251">
        <v>2010401</v>
      </c>
      <c r="F25" s="247">
        <f t="shared" si="3"/>
        <v>7</v>
      </c>
      <c r="G25" s="289">
        <f t="shared" si="1"/>
        <v>-6</v>
      </c>
      <c r="H25" s="241">
        <f t="shared" si="2"/>
        <v>-3.8</v>
      </c>
    </row>
    <row r="26" spans="1:10" s="247" customFormat="1" ht="16.5" customHeight="1">
      <c r="A26" s="251" t="s">
        <v>180</v>
      </c>
      <c r="B26" s="252">
        <v>20</v>
      </c>
      <c r="C26" s="253">
        <f t="shared" si="0"/>
        <v>76.900000000000006</v>
      </c>
      <c r="D26" s="252">
        <v>26</v>
      </c>
      <c r="E26" s="251">
        <v>2010402</v>
      </c>
      <c r="F26" s="247">
        <f t="shared" si="3"/>
        <v>7</v>
      </c>
      <c r="G26" s="289">
        <f t="shared" si="1"/>
        <v>-6</v>
      </c>
      <c r="H26" s="241">
        <f t="shared" si="2"/>
        <v>-23.1</v>
      </c>
    </row>
    <row r="27" spans="1:10" s="247" customFormat="1" ht="16.5" customHeight="1">
      <c r="A27" s="251" t="s">
        <v>190</v>
      </c>
      <c r="B27" s="252">
        <v>0</v>
      </c>
      <c r="C27" s="253">
        <f t="shared" si="0"/>
        <v>0</v>
      </c>
      <c r="D27" s="252">
        <v>15</v>
      </c>
      <c r="E27" s="251">
        <v>2010407</v>
      </c>
      <c r="F27" s="247">
        <f t="shared" si="3"/>
        <v>7</v>
      </c>
      <c r="G27" s="289">
        <f t="shared" si="1"/>
        <v>-15</v>
      </c>
      <c r="H27" s="241">
        <f t="shared" si="2"/>
        <v>-100</v>
      </c>
    </row>
    <row r="28" spans="1:10" s="247" customFormat="1" ht="16.5" customHeight="1">
      <c r="A28" s="251" t="s">
        <v>191</v>
      </c>
      <c r="B28" s="252">
        <v>129</v>
      </c>
      <c r="C28" s="253">
        <f t="shared" si="0"/>
        <v>103.2</v>
      </c>
      <c r="D28" s="252">
        <v>125</v>
      </c>
      <c r="E28" s="251">
        <v>2010408</v>
      </c>
      <c r="F28" s="247">
        <f t="shared" si="3"/>
        <v>7</v>
      </c>
      <c r="G28" s="289">
        <f t="shared" si="1"/>
        <v>4</v>
      </c>
      <c r="H28" s="241">
        <f t="shared" si="2"/>
        <v>3.2</v>
      </c>
    </row>
    <row r="29" spans="1:10" s="247" customFormat="1" ht="16.5" customHeight="1">
      <c r="A29" s="251" t="s">
        <v>183</v>
      </c>
      <c r="B29" s="252">
        <v>205</v>
      </c>
      <c r="C29" s="253">
        <f t="shared" si="0"/>
        <v>98.6</v>
      </c>
      <c r="D29" s="252">
        <v>208</v>
      </c>
      <c r="E29" s="251">
        <v>2010450</v>
      </c>
      <c r="F29" s="247">
        <f t="shared" si="3"/>
        <v>7</v>
      </c>
      <c r="G29" s="289">
        <f t="shared" si="1"/>
        <v>-3</v>
      </c>
      <c r="H29" s="241">
        <f t="shared" si="2"/>
        <v>-1.4</v>
      </c>
    </row>
    <row r="30" spans="1:10" s="246" customFormat="1" ht="16.5" customHeight="1">
      <c r="A30" s="248" t="s">
        <v>192</v>
      </c>
      <c r="B30" s="249">
        <v>433</v>
      </c>
      <c r="C30" s="250">
        <f t="shared" si="0"/>
        <v>126.6</v>
      </c>
      <c r="D30" s="249">
        <v>342</v>
      </c>
      <c r="E30" s="248">
        <v>20105</v>
      </c>
      <c r="F30" s="246">
        <f t="shared" si="3"/>
        <v>5</v>
      </c>
      <c r="G30" s="289">
        <f t="shared" si="1"/>
        <v>91</v>
      </c>
      <c r="H30" s="241">
        <f t="shared" si="2"/>
        <v>26.6</v>
      </c>
      <c r="I30" s="246" t="s">
        <v>878</v>
      </c>
      <c r="J30" s="38" t="str">
        <f>I30&amp;B30&amp;"万元，较上年决算数"&amp;IF(G30&gt;0,"增加","减少")&amp;G30&amp;"万元，"&amp;IF(G30&gt;0,"增长","下降")&amp;H30&amp;"%。主要是"</f>
        <v>5．统计信息事务433万元，较上年决算数增加91万元，增长26.6%。主要是</v>
      </c>
    </row>
    <row r="31" spans="1:10" s="247" customFormat="1" ht="16.5" customHeight="1">
      <c r="A31" s="251" t="s">
        <v>179</v>
      </c>
      <c r="B31" s="252">
        <v>296</v>
      </c>
      <c r="C31" s="253">
        <f t="shared" si="0"/>
        <v>121.3</v>
      </c>
      <c r="D31" s="252">
        <v>244</v>
      </c>
      <c r="E31" s="251">
        <v>2010501</v>
      </c>
      <c r="F31" s="247">
        <f t="shared" si="3"/>
        <v>7</v>
      </c>
      <c r="G31" s="289">
        <f t="shared" si="1"/>
        <v>52</v>
      </c>
      <c r="H31" s="241">
        <f t="shared" si="2"/>
        <v>21.3</v>
      </c>
    </row>
    <row r="32" spans="1:10" s="247" customFormat="1" ht="16.5" customHeight="1">
      <c r="A32" s="251" t="s">
        <v>193</v>
      </c>
      <c r="B32" s="252">
        <v>60</v>
      </c>
      <c r="C32" s="253">
        <f t="shared" si="0"/>
        <v>93.8</v>
      </c>
      <c r="D32" s="252">
        <v>64</v>
      </c>
      <c r="E32" s="251">
        <v>2010505</v>
      </c>
      <c r="F32" s="247">
        <f t="shared" si="3"/>
        <v>7</v>
      </c>
      <c r="G32" s="289">
        <f t="shared" si="1"/>
        <v>-4</v>
      </c>
      <c r="H32" s="241">
        <f t="shared" si="2"/>
        <v>-6.3</v>
      </c>
    </row>
    <row r="33" spans="1:10" s="247" customFormat="1" ht="16.5" customHeight="1">
      <c r="A33" s="251" t="s">
        <v>667</v>
      </c>
      <c r="B33" s="252">
        <v>14</v>
      </c>
      <c r="C33" s="253"/>
      <c r="D33" s="252">
        <v>0</v>
      </c>
      <c r="E33" s="251">
        <v>2010507</v>
      </c>
      <c r="F33" s="247">
        <f t="shared" si="3"/>
        <v>7</v>
      </c>
      <c r="G33" s="289">
        <f t="shared" si="1"/>
        <v>14</v>
      </c>
      <c r="H33" s="241"/>
    </row>
    <row r="34" spans="1:10" s="247" customFormat="1" ht="16.5" customHeight="1">
      <c r="A34" s="251" t="s">
        <v>194</v>
      </c>
      <c r="B34" s="252">
        <v>18</v>
      </c>
      <c r="C34" s="253">
        <f t="shared" si="0"/>
        <v>257.10000000000002</v>
      </c>
      <c r="D34" s="252">
        <v>7</v>
      </c>
      <c r="E34" s="251">
        <v>2010508</v>
      </c>
      <c r="F34" s="247">
        <f t="shared" si="3"/>
        <v>7</v>
      </c>
      <c r="G34" s="289">
        <f t="shared" si="1"/>
        <v>11</v>
      </c>
      <c r="H34" s="241">
        <f t="shared" si="2"/>
        <v>157.1</v>
      </c>
    </row>
    <row r="35" spans="1:10" s="247" customFormat="1" ht="16.5" customHeight="1">
      <c r="A35" s="251" t="s">
        <v>183</v>
      </c>
      <c r="B35" s="252">
        <v>45</v>
      </c>
      <c r="C35" s="253">
        <f t="shared" si="0"/>
        <v>166.7</v>
      </c>
      <c r="D35" s="252">
        <v>27</v>
      </c>
      <c r="E35" s="251">
        <v>2010550</v>
      </c>
      <c r="F35" s="247">
        <f t="shared" si="3"/>
        <v>7</v>
      </c>
      <c r="G35" s="289">
        <f t="shared" si="1"/>
        <v>18</v>
      </c>
      <c r="H35" s="241">
        <f t="shared" si="2"/>
        <v>66.7</v>
      </c>
    </row>
    <row r="36" spans="1:10" s="246" customFormat="1" ht="16.5" customHeight="1">
      <c r="A36" s="248" t="s">
        <v>195</v>
      </c>
      <c r="B36" s="249">
        <v>1030</v>
      </c>
      <c r="C36" s="250">
        <f t="shared" si="0"/>
        <v>111.6</v>
      </c>
      <c r="D36" s="249">
        <v>923</v>
      </c>
      <c r="E36" s="248">
        <v>20106</v>
      </c>
      <c r="F36" s="246">
        <f t="shared" si="3"/>
        <v>5</v>
      </c>
      <c r="G36" s="289">
        <f t="shared" si="1"/>
        <v>107</v>
      </c>
      <c r="H36" s="241">
        <f t="shared" si="2"/>
        <v>11.6</v>
      </c>
      <c r="I36" s="246" t="s">
        <v>879</v>
      </c>
      <c r="J36" s="38" t="str">
        <f>I36&amp;B36&amp;"万元，较上年决算数"&amp;IF(G36&gt;0,"增加","减少")&amp;G36&amp;"万元，"&amp;IF(G36&gt;0,"增长","下降")&amp;H36&amp;"%。主要是"</f>
        <v>6．财政事务1030万元，较上年决算数增加107万元，增长11.6%。主要是</v>
      </c>
    </row>
    <row r="37" spans="1:10" s="247" customFormat="1" ht="16.5" customHeight="1">
      <c r="A37" s="251" t="s">
        <v>179</v>
      </c>
      <c r="B37" s="252">
        <v>238</v>
      </c>
      <c r="C37" s="253">
        <f t="shared" si="0"/>
        <v>104.8</v>
      </c>
      <c r="D37" s="252">
        <v>227</v>
      </c>
      <c r="E37" s="251">
        <v>2010601</v>
      </c>
      <c r="F37" s="247">
        <f t="shared" si="3"/>
        <v>7</v>
      </c>
      <c r="G37" s="289">
        <f t="shared" si="1"/>
        <v>11</v>
      </c>
      <c r="H37" s="241">
        <f t="shared" si="2"/>
        <v>4.8</v>
      </c>
    </row>
    <row r="38" spans="1:10" s="247" customFormat="1" ht="16.5" customHeight="1">
      <c r="A38" s="251" t="s">
        <v>180</v>
      </c>
      <c r="B38" s="252">
        <v>47</v>
      </c>
      <c r="C38" s="253">
        <f t="shared" si="0"/>
        <v>151.6</v>
      </c>
      <c r="D38" s="252">
        <v>31</v>
      </c>
      <c r="E38" s="251">
        <v>2010602</v>
      </c>
      <c r="F38" s="247">
        <f t="shared" si="3"/>
        <v>7</v>
      </c>
      <c r="G38" s="289">
        <f t="shared" si="1"/>
        <v>16</v>
      </c>
      <c r="H38" s="241">
        <f t="shared" si="2"/>
        <v>51.6</v>
      </c>
    </row>
    <row r="39" spans="1:10" s="247" customFormat="1" ht="16.5" customHeight="1">
      <c r="A39" s="251" t="s">
        <v>183</v>
      </c>
      <c r="B39" s="252">
        <v>707</v>
      </c>
      <c r="C39" s="253">
        <f t="shared" si="0"/>
        <v>108.9</v>
      </c>
      <c r="D39" s="252">
        <v>649</v>
      </c>
      <c r="E39" s="251">
        <v>2010650</v>
      </c>
      <c r="F39" s="247">
        <f t="shared" si="3"/>
        <v>7</v>
      </c>
      <c r="G39" s="289">
        <f t="shared" si="1"/>
        <v>58</v>
      </c>
      <c r="H39" s="241">
        <f t="shared" si="2"/>
        <v>8.9</v>
      </c>
    </row>
    <row r="40" spans="1:10" s="247" customFormat="1" ht="16.5" customHeight="1">
      <c r="A40" s="251" t="s">
        <v>196</v>
      </c>
      <c r="B40" s="252">
        <v>38</v>
      </c>
      <c r="C40" s="253">
        <f t="shared" si="0"/>
        <v>237.5</v>
      </c>
      <c r="D40" s="252">
        <v>16</v>
      </c>
      <c r="E40" s="251">
        <v>2010699</v>
      </c>
      <c r="F40" s="247">
        <f t="shared" si="3"/>
        <v>7</v>
      </c>
      <c r="G40" s="289">
        <f t="shared" si="1"/>
        <v>22</v>
      </c>
      <c r="H40" s="241">
        <f t="shared" si="2"/>
        <v>137.5</v>
      </c>
    </row>
    <row r="41" spans="1:10" s="246" customFormat="1" ht="16.5" customHeight="1">
      <c r="A41" s="248" t="s">
        <v>197</v>
      </c>
      <c r="B41" s="249">
        <v>300</v>
      </c>
      <c r="C41" s="250">
        <f t="shared" si="0"/>
        <v>94</v>
      </c>
      <c r="D41" s="249">
        <v>319</v>
      </c>
      <c r="E41" s="248">
        <v>20108</v>
      </c>
      <c r="F41" s="246">
        <f t="shared" si="3"/>
        <v>5</v>
      </c>
      <c r="G41" s="289">
        <f t="shared" si="1"/>
        <v>-19</v>
      </c>
      <c r="H41" s="241">
        <f t="shared" si="2"/>
        <v>-6</v>
      </c>
      <c r="I41" s="246" t="s">
        <v>880</v>
      </c>
      <c r="J41" s="38" t="str">
        <f>I41&amp;B41&amp;"万元，较上年决算数"&amp;IF(G41&gt;0,"增加","减少")&amp;G41&amp;"万元，"&amp;IF(G41&gt;0,"增长","下降")&amp;H41&amp;"%。主要是"</f>
        <v>7．审计事务300万元，较上年决算数减少-19万元，下降-6%。主要是</v>
      </c>
    </row>
    <row r="42" spans="1:10" s="247" customFormat="1" ht="16.5" customHeight="1">
      <c r="A42" s="251" t="s">
        <v>179</v>
      </c>
      <c r="B42" s="252">
        <v>136</v>
      </c>
      <c r="C42" s="253">
        <f t="shared" si="0"/>
        <v>106.3</v>
      </c>
      <c r="D42" s="252">
        <v>128</v>
      </c>
      <c r="E42" s="251">
        <v>2010801</v>
      </c>
      <c r="F42" s="247">
        <f t="shared" si="3"/>
        <v>7</v>
      </c>
      <c r="G42" s="289">
        <f t="shared" si="1"/>
        <v>8</v>
      </c>
      <c r="H42" s="241">
        <f t="shared" si="2"/>
        <v>6.3</v>
      </c>
    </row>
    <row r="43" spans="1:10" s="247" customFormat="1" ht="16.5" customHeight="1">
      <c r="A43" s="251" t="s">
        <v>668</v>
      </c>
      <c r="B43" s="252">
        <v>1</v>
      </c>
      <c r="C43" s="253"/>
      <c r="D43" s="252">
        <v>0</v>
      </c>
      <c r="E43" s="251">
        <v>2010804</v>
      </c>
      <c r="F43" s="247">
        <f t="shared" si="3"/>
        <v>7</v>
      </c>
      <c r="G43" s="289">
        <f t="shared" si="1"/>
        <v>1</v>
      </c>
      <c r="H43" s="241"/>
    </row>
    <row r="44" spans="1:10" s="247" customFormat="1" ht="16.5" customHeight="1">
      <c r="A44" s="251" t="s">
        <v>183</v>
      </c>
      <c r="B44" s="252">
        <v>161</v>
      </c>
      <c r="C44" s="253">
        <f t="shared" si="0"/>
        <v>84.3</v>
      </c>
      <c r="D44" s="252">
        <v>191</v>
      </c>
      <c r="E44" s="251">
        <v>2010850</v>
      </c>
      <c r="F44" s="247">
        <f t="shared" si="3"/>
        <v>7</v>
      </c>
      <c r="G44" s="289">
        <f t="shared" si="1"/>
        <v>-30</v>
      </c>
      <c r="H44" s="241">
        <f t="shared" si="2"/>
        <v>-15.7</v>
      </c>
    </row>
    <row r="45" spans="1:10" s="247" customFormat="1" ht="16.5" customHeight="1">
      <c r="A45" s="251" t="s">
        <v>669</v>
      </c>
      <c r="B45" s="252">
        <v>2</v>
      </c>
      <c r="C45" s="253"/>
      <c r="D45" s="252">
        <v>0</v>
      </c>
      <c r="E45" s="251">
        <v>2010899</v>
      </c>
      <c r="F45" s="247">
        <f t="shared" si="3"/>
        <v>7</v>
      </c>
      <c r="G45" s="289">
        <f t="shared" si="1"/>
        <v>2</v>
      </c>
      <c r="H45" s="241"/>
    </row>
    <row r="46" spans="1:10" s="246" customFormat="1" ht="16.5" customHeight="1">
      <c r="A46" s="248" t="s">
        <v>198</v>
      </c>
      <c r="B46" s="249">
        <v>133</v>
      </c>
      <c r="C46" s="250">
        <f t="shared" si="0"/>
        <v>144.6</v>
      </c>
      <c r="D46" s="249">
        <v>92</v>
      </c>
      <c r="E46" s="248">
        <v>20110</v>
      </c>
      <c r="F46" s="246">
        <f t="shared" si="3"/>
        <v>5</v>
      </c>
      <c r="G46" s="289">
        <f t="shared" si="1"/>
        <v>41</v>
      </c>
      <c r="H46" s="241">
        <f t="shared" si="2"/>
        <v>44.6</v>
      </c>
      <c r="I46" s="246" t="s">
        <v>881</v>
      </c>
      <c r="J46" s="38" t="str">
        <f>I46&amp;B46&amp;"万元，较上年决算数"&amp;IF(G46&gt;0,"增加","减少")&amp;G46&amp;"万元，"&amp;IF(G46&gt;0,"增长","下降")&amp;H46&amp;"%。主要是"</f>
        <v>8．人力资源事务133万元，较上年决算数增加41万元，增长44.6%。主要是</v>
      </c>
    </row>
    <row r="47" spans="1:10" s="247" customFormat="1" ht="16.5" customHeight="1">
      <c r="A47" s="251" t="s">
        <v>199</v>
      </c>
      <c r="B47" s="252"/>
      <c r="C47" s="253">
        <f t="shared" si="0"/>
        <v>0</v>
      </c>
      <c r="D47" s="252">
        <v>59</v>
      </c>
      <c r="E47" s="251">
        <v>2011006</v>
      </c>
      <c r="F47" s="247">
        <f t="shared" si="3"/>
        <v>7</v>
      </c>
      <c r="G47" s="289">
        <f t="shared" si="1"/>
        <v>-59</v>
      </c>
      <c r="H47" s="241">
        <f t="shared" si="2"/>
        <v>-100</v>
      </c>
    </row>
    <row r="48" spans="1:10" s="247" customFormat="1" ht="16.5" customHeight="1">
      <c r="A48" s="251" t="s">
        <v>200</v>
      </c>
      <c r="B48" s="252">
        <v>29</v>
      </c>
      <c r="C48" s="253">
        <f t="shared" si="0"/>
        <v>181.3</v>
      </c>
      <c r="D48" s="252">
        <v>16</v>
      </c>
      <c r="E48" s="251">
        <v>2011008</v>
      </c>
      <c r="F48" s="247">
        <f t="shared" si="3"/>
        <v>7</v>
      </c>
      <c r="G48" s="289">
        <f t="shared" si="1"/>
        <v>13</v>
      </c>
      <c r="H48" s="241">
        <f t="shared" si="2"/>
        <v>81.3</v>
      </c>
    </row>
    <row r="49" spans="1:10" s="247" customFormat="1" ht="16.5" customHeight="1">
      <c r="A49" s="251" t="s">
        <v>201</v>
      </c>
      <c r="B49" s="252">
        <v>104</v>
      </c>
      <c r="C49" s="253">
        <f t="shared" si="0"/>
        <v>611.79999999999995</v>
      </c>
      <c r="D49" s="252">
        <v>17</v>
      </c>
      <c r="E49" s="251">
        <v>2011099</v>
      </c>
      <c r="F49" s="247">
        <f t="shared" si="3"/>
        <v>7</v>
      </c>
      <c r="G49" s="289">
        <f t="shared" si="1"/>
        <v>87</v>
      </c>
      <c r="H49" s="241">
        <f t="shared" si="2"/>
        <v>511.8</v>
      </c>
    </row>
    <row r="50" spans="1:10" s="246" customFormat="1" ht="16.5" customHeight="1">
      <c r="A50" s="248" t="s">
        <v>202</v>
      </c>
      <c r="B50" s="249">
        <v>1061</v>
      </c>
      <c r="C50" s="250">
        <f t="shared" si="0"/>
        <v>136.4</v>
      </c>
      <c r="D50" s="249">
        <v>778</v>
      </c>
      <c r="E50" s="248">
        <v>20111</v>
      </c>
      <c r="F50" s="246">
        <f t="shared" si="3"/>
        <v>5</v>
      </c>
      <c r="G50" s="289">
        <f t="shared" si="1"/>
        <v>283</v>
      </c>
      <c r="H50" s="241">
        <f t="shared" si="2"/>
        <v>36.4</v>
      </c>
      <c r="I50" s="246" t="s">
        <v>882</v>
      </c>
      <c r="J50" s="38" t="str">
        <f>I50&amp;B50&amp;"万元，较上年决算数"&amp;IF(G50&gt;0,"增加","减少")&amp;G50&amp;"万元，"&amp;IF(G50&gt;0,"增长","下降")&amp;H50&amp;"%。主要是"</f>
        <v>9．纪检监察事务1061万元，较上年决算数增加283万元，增长36.4%。主要是</v>
      </c>
    </row>
    <row r="51" spans="1:10" s="247" customFormat="1" ht="16.5" customHeight="1">
      <c r="A51" s="251" t="s">
        <v>179</v>
      </c>
      <c r="B51" s="252">
        <v>801</v>
      </c>
      <c r="C51" s="253">
        <f t="shared" si="0"/>
        <v>122.7</v>
      </c>
      <c r="D51" s="252">
        <v>653</v>
      </c>
      <c r="E51" s="251">
        <v>2011101</v>
      </c>
      <c r="F51" s="247">
        <f t="shared" si="3"/>
        <v>7</v>
      </c>
      <c r="G51" s="289">
        <f t="shared" si="1"/>
        <v>148</v>
      </c>
      <c r="H51" s="241">
        <f t="shared" si="2"/>
        <v>22.7</v>
      </c>
    </row>
    <row r="52" spans="1:10" s="247" customFormat="1" ht="16.5" customHeight="1">
      <c r="A52" s="251" t="s">
        <v>180</v>
      </c>
      <c r="B52" s="252">
        <v>85</v>
      </c>
      <c r="C52" s="253">
        <f t="shared" si="0"/>
        <v>293.10000000000002</v>
      </c>
      <c r="D52" s="252">
        <v>29</v>
      </c>
      <c r="E52" s="251">
        <v>2011102</v>
      </c>
      <c r="F52" s="247">
        <f t="shared" si="3"/>
        <v>7</v>
      </c>
      <c r="G52" s="289">
        <f t="shared" si="1"/>
        <v>56</v>
      </c>
      <c r="H52" s="241">
        <f t="shared" si="2"/>
        <v>193.1</v>
      </c>
    </row>
    <row r="53" spans="1:10" s="247" customFormat="1" ht="16.5" customHeight="1">
      <c r="A53" s="251" t="s">
        <v>183</v>
      </c>
      <c r="B53" s="252">
        <v>175</v>
      </c>
      <c r="C53" s="253">
        <f t="shared" si="0"/>
        <v>182.3</v>
      </c>
      <c r="D53" s="252">
        <v>96</v>
      </c>
      <c r="E53" s="251">
        <v>2011150</v>
      </c>
      <c r="F53" s="247">
        <f t="shared" si="3"/>
        <v>7</v>
      </c>
      <c r="G53" s="289">
        <f t="shared" si="1"/>
        <v>79</v>
      </c>
      <c r="H53" s="241">
        <f t="shared" si="2"/>
        <v>82.3</v>
      </c>
    </row>
    <row r="54" spans="1:10" s="246" customFormat="1" ht="16.5" customHeight="1">
      <c r="A54" s="248" t="s">
        <v>203</v>
      </c>
      <c r="B54" s="249">
        <v>1116</v>
      </c>
      <c r="C54" s="250">
        <f t="shared" si="0"/>
        <v>101.3</v>
      </c>
      <c r="D54" s="249">
        <v>1102</v>
      </c>
      <c r="E54" s="248">
        <v>20113</v>
      </c>
      <c r="F54" s="246">
        <f t="shared" si="3"/>
        <v>5</v>
      </c>
      <c r="G54" s="289">
        <f t="shared" si="1"/>
        <v>14</v>
      </c>
      <c r="H54" s="241">
        <f t="shared" si="2"/>
        <v>1.3</v>
      </c>
      <c r="I54" s="246" t="s">
        <v>883</v>
      </c>
      <c r="J54" s="38" t="str">
        <f>I54&amp;B54&amp;"万元，较上年决算数"&amp;IF(G54&gt;0,"增加","减少")&amp;G54&amp;"万元，"&amp;IF(G54&gt;0,"增长","下降")&amp;H54&amp;"%。主要是"</f>
        <v>10．商贸事务1116万元，较上年决算数增加14万元，增长1.3%。主要是</v>
      </c>
    </row>
    <row r="55" spans="1:10" s="247" customFormat="1" ht="16.5" customHeight="1">
      <c r="A55" s="251" t="s">
        <v>179</v>
      </c>
      <c r="B55" s="252">
        <v>357</v>
      </c>
      <c r="C55" s="253">
        <f t="shared" si="0"/>
        <v>100.6</v>
      </c>
      <c r="D55" s="252">
        <v>355</v>
      </c>
      <c r="E55" s="251">
        <v>2011301</v>
      </c>
      <c r="F55" s="247">
        <f t="shared" si="3"/>
        <v>7</v>
      </c>
      <c r="G55" s="289">
        <f t="shared" si="1"/>
        <v>2</v>
      </c>
      <c r="H55" s="241">
        <f t="shared" si="2"/>
        <v>0.6</v>
      </c>
    </row>
    <row r="56" spans="1:10" s="247" customFormat="1" ht="16.5" customHeight="1">
      <c r="A56" s="251" t="s">
        <v>180</v>
      </c>
      <c r="B56" s="252">
        <v>69</v>
      </c>
      <c r="C56" s="253">
        <f t="shared" si="0"/>
        <v>146.80000000000001</v>
      </c>
      <c r="D56" s="252">
        <v>47</v>
      </c>
      <c r="E56" s="251">
        <v>2011302</v>
      </c>
      <c r="F56" s="247">
        <f t="shared" si="3"/>
        <v>7</v>
      </c>
      <c r="G56" s="289">
        <f t="shared" si="1"/>
        <v>22</v>
      </c>
      <c r="H56" s="241">
        <f t="shared" si="2"/>
        <v>46.8</v>
      </c>
    </row>
    <row r="57" spans="1:10" s="247" customFormat="1" ht="16.5" customHeight="1">
      <c r="A57" s="251" t="s">
        <v>183</v>
      </c>
      <c r="B57" s="252">
        <v>690</v>
      </c>
      <c r="C57" s="253">
        <f t="shared" si="0"/>
        <v>98.6</v>
      </c>
      <c r="D57" s="252">
        <v>700</v>
      </c>
      <c r="E57" s="251">
        <v>2011350</v>
      </c>
      <c r="F57" s="247">
        <f t="shared" si="3"/>
        <v>7</v>
      </c>
      <c r="G57" s="289">
        <f t="shared" si="1"/>
        <v>-10</v>
      </c>
      <c r="H57" s="241">
        <f t="shared" si="2"/>
        <v>-1.4</v>
      </c>
    </row>
    <row r="58" spans="1:10" s="246" customFormat="1" ht="16.5" customHeight="1">
      <c r="A58" s="248" t="s">
        <v>670</v>
      </c>
      <c r="B58" s="249">
        <v>51</v>
      </c>
      <c r="C58" s="250"/>
      <c r="D58" s="249">
        <v>0</v>
      </c>
      <c r="E58" s="248">
        <v>20114</v>
      </c>
      <c r="F58" s="246">
        <f t="shared" si="3"/>
        <v>5</v>
      </c>
      <c r="G58" s="289">
        <f t="shared" si="1"/>
        <v>51</v>
      </c>
      <c r="H58" s="241"/>
      <c r="I58" s="246" t="s">
        <v>884</v>
      </c>
      <c r="J58" s="38" t="str">
        <f>I58&amp;B58&amp;"万元，较上年决算数"&amp;IF(G58&gt;0,"增加","减少")&amp;G58&amp;"万元，"&amp;IF(G58&gt;0,"增长","下降")&amp;H58&amp;"%。主要是"</f>
        <v>11．知识产权事务51万元，较上年决算数增加51万元，增长%。主要是</v>
      </c>
    </row>
    <row r="59" spans="1:10" s="247" customFormat="1" ht="16.5" customHeight="1">
      <c r="A59" s="251" t="s">
        <v>671</v>
      </c>
      <c r="B59" s="252">
        <v>51</v>
      </c>
      <c r="C59" s="253"/>
      <c r="D59" s="252">
        <v>0</v>
      </c>
      <c r="E59" s="251">
        <v>2011499</v>
      </c>
      <c r="F59" s="247">
        <f t="shared" si="3"/>
        <v>7</v>
      </c>
      <c r="G59" s="289">
        <f t="shared" si="1"/>
        <v>51</v>
      </c>
      <c r="H59" s="241"/>
    </row>
    <row r="60" spans="1:10" s="246" customFormat="1" ht="16.5" customHeight="1">
      <c r="A60" s="248" t="s">
        <v>204</v>
      </c>
      <c r="B60" s="249"/>
      <c r="C60" s="250">
        <f t="shared" si="0"/>
        <v>0</v>
      </c>
      <c r="D60" s="249">
        <v>55</v>
      </c>
      <c r="E60" s="248">
        <v>20115</v>
      </c>
      <c r="F60" s="246">
        <f t="shared" si="3"/>
        <v>5</v>
      </c>
      <c r="G60" s="289">
        <f t="shared" si="1"/>
        <v>-55</v>
      </c>
      <c r="H60" s="241">
        <f t="shared" si="2"/>
        <v>-100</v>
      </c>
      <c r="I60" s="246" t="s">
        <v>885</v>
      </c>
      <c r="J60" s="38" t="str">
        <f>I60&amp;B60&amp;"万元，较上年决算数"&amp;IF(G60&gt;0,"增加","减少")&amp;G60&amp;"万元，"&amp;IF(G60&gt;0,"增长","下降")&amp;H60&amp;"%。主要是"</f>
        <v>12．工商行政管理事务万元，较上年决算数减少-55万元，下降-100%。主要是</v>
      </c>
    </row>
    <row r="61" spans="1:10" s="247" customFormat="1" ht="16.5" customHeight="1">
      <c r="A61" s="251" t="s">
        <v>205</v>
      </c>
      <c r="B61" s="252"/>
      <c r="C61" s="253">
        <f t="shared" si="0"/>
        <v>0</v>
      </c>
      <c r="D61" s="252">
        <v>52</v>
      </c>
      <c r="E61" s="251">
        <v>2011506</v>
      </c>
      <c r="F61" s="247">
        <f t="shared" si="3"/>
        <v>7</v>
      </c>
      <c r="G61" s="289">
        <f t="shared" si="1"/>
        <v>-52</v>
      </c>
      <c r="H61" s="241">
        <f t="shared" si="2"/>
        <v>-100</v>
      </c>
    </row>
    <row r="62" spans="1:10" s="247" customFormat="1" ht="16.5" customHeight="1">
      <c r="A62" s="251" t="s">
        <v>206</v>
      </c>
      <c r="B62" s="252"/>
      <c r="C62" s="253">
        <f t="shared" si="0"/>
        <v>0</v>
      </c>
      <c r="D62" s="252">
        <v>3</v>
      </c>
      <c r="E62" s="251">
        <v>2011599</v>
      </c>
      <c r="F62" s="247">
        <f t="shared" si="3"/>
        <v>7</v>
      </c>
      <c r="G62" s="289">
        <f t="shared" si="1"/>
        <v>-3</v>
      </c>
      <c r="H62" s="241">
        <f t="shared" si="2"/>
        <v>-100</v>
      </c>
    </row>
    <row r="63" spans="1:10" s="246" customFormat="1" ht="16.5" customHeight="1">
      <c r="A63" s="248" t="s">
        <v>207</v>
      </c>
      <c r="B63" s="249">
        <v>4</v>
      </c>
      <c r="C63" s="250">
        <f t="shared" si="0"/>
        <v>57.1</v>
      </c>
      <c r="D63" s="249">
        <v>7</v>
      </c>
      <c r="E63" s="248">
        <v>20123</v>
      </c>
      <c r="F63" s="246">
        <f t="shared" si="3"/>
        <v>5</v>
      </c>
      <c r="G63" s="289">
        <f t="shared" si="1"/>
        <v>-3</v>
      </c>
      <c r="H63" s="241">
        <f t="shared" si="2"/>
        <v>-42.9</v>
      </c>
      <c r="I63" s="246" t="s">
        <v>886</v>
      </c>
      <c r="J63" s="38" t="str">
        <f>I63&amp;B63&amp;"万元，较上年决算数"&amp;IF(G63&gt;0,"增加","减少")&amp;G63&amp;"万元，"&amp;IF(G63&gt;0,"增长","下降")&amp;H63&amp;"%。主要是"</f>
        <v>13．民族事务4万元，较上年决算数减少-3万元，下降-42.9%。主要是</v>
      </c>
    </row>
    <row r="64" spans="1:10" s="247" customFormat="1" ht="16.5" customHeight="1">
      <c r="A64" s="251" t="s">
        <v>180</v>
      </c>
      <c r="B64" s="252">
        <v>4</v>
      </c>
      <c r="C64" s="253">
        <f t="shared" si="0"/>
        <v>57.1</v>
      </c>
      <c r="D64" s="252">
        <v>7</v>
      </c>
      <c r="E64" s="251">
        <v>2012302</v>
      </c>
      <c r="F64" s="247">
        <f t="shared" si="3"/>
        <v>7</v>
      </c>
      <c r="G64" s="289">
        <f t="shared" si="1"/>
        <v>-3</v>
      </c>
      <c r="H64" s="241">
        <f t="shared" si="2"/>
        <v>-42.9</v>
      </c>
    </row>
    <row r="65" spans="1:10" s="246" customFormat="1" ht="16.5" customHeight="1">
      <c r="A65" s="248" t="s">
        <v>208</v>
      </c>
      <c r="B65" s="249"/>
      <c r="C65" s="250">
        <f t="shared" si="0"/>
        <v>0</v>
      </c>
      <c r="D65" s="249">
        <v>114</v>
      </c>
      <c r="E65" s="248">
        <v>20124</v>
      </c>
      <c r="F65" s="246">
        <f t="shared" si="3"/>
        <v>5</v>
      </c>
      <c r="G65" s="289">
        <f t="shared" si="1"/>
        <v>-114</v>
      </c>
      <c r="H65" s="241">
        <f t="shared" si="2"/>
        <v>-100</v>
      </c>
      <c r="I65" s="246" t="s">
        <v>887</v>
      </c>
      <c r="J65" s="38" t="str">
        <f>I65&amp;B65&amp;"万元，较上年决算数"&amp;IF(G65&gt;0,"增加","减少")&amp;G65&amp;"万元，"&amp;IF(G65&gt;0,"增长","下降")&amp;H65&amp;"%。主要是"</f>
        <v>14．宗教事务万元，较上年决算数减少-114万元，下降-100%。主要是</v>
      </c>
    </row>
    <row r="66" spans="1:10" s="247" customFormat="1" ht="16.5" customHeight="1">
      <c r="A66" s="251" t="s">
        <v>179</v>
      </c>
      <c r="B66" s="252"/>
      <c r="C66" s="253">
        <f t="shared" si="0"/>
        <v>0</v>
      </c>
      <c r="D66" s="252">
        <v>110</v>
      </c>
      <c r="E66" s="251">
        <v>2012401</v>
      </c>
      <c r="F66" s="247">
        <f t="shared" si="3"/>
        <v>7</v>
      </c>
      <c r="G66" s="289">
        <f t="shared" si="1"/>
        <v>-110</v>
      </c>
      <c r="H66" s="241">
        <f t="shared" si="2"/>
        <v>-100</v>
      </c>
    </row>
    <row r="67" spans="1:10" s="247" customFormat="1" ht="16.5" customHeight="1">
      <c r="A67" s="251" t="s">
        <v>180</v>
      </c>
      <c r="B67" s="252"/>
      <c r="C67" s="253">
        <f t="shared" si="0"/>
        <v>0</v>
      </c>
      <c r="D67" s="252">
        <v>4</v>
      </c>
      <c r="E67" s="251">
        <v>2012402</v>
      </c>
      <c r="F67" s="247">
        <f t="shared" si="3"/>
        <v>7</v>
      </c>
      <c r="G67" s="289">
        <f t="shared" si="1"/>
        <v>-4</v>
      </c>
      <c r="H67" s="241">
        <f t="shared" si="2"/>
        <v>-100</v>
      </c>
    </row>
    <row r="68" spans="1:10" s="246" customFormat="1" ht="16.5" customHeight="1">
      <c r="A68" s="248" t="s">
        <v>672</v>
      </c>
      <c r="B68" s="249">
        <v>52</v>
      </c>
      <c r="C68" s="250">
        <f t="shared" si="0"/>
        <v>42.3</v>
      </c>
      <c r="D68" s="249">
        <v>123</v>
      </c>
      <c r="E68" s="248">
        <v>20125</v>
      </c>
      <c r="F68" s="246">
        <f t="shared" si="3"/>
        <v>5</v>
      </c>
      <c r="G68" s="289">
        <f t="shared" si="1"/>
        <v>-71</v>
      </c>
      <c r="H68" s="241">
        <f t="shared" si="2"/>
        <v>-57.7</v>
      </c>
      <c r="I68" s="246" t="s">
        <v>888</v>
      </c>
      <c r="J68" s="38" t="str">
        <f>I68&amp;B68&amp;"万元，较上年决算数"&amp;IF(G68&gt;0,"增加","减少")&amp;G68&amp;"万元，"&amp;IF(G68&gt;0,"增长","下降")&amp;H68&amp;"%。主要是"</f>
        <v>15．港澳台事务52万元，较上年决算数减少-71万元，下降-57.7%。主要是</v>
      </c>
    </row>
    <row r="69" spans="1:10" s="247" customFormat="1" ht="16.5" customHeight="1">
      <c r="A69" s="251" t="s">
        <v>179</v>
      </c>
      <c r="B69" s="252">
        <v>43</v>
      </c>
      <c r="C69" s="253">
        <f t="shared" si="0"/>
        <v>45.7</v>
      </c>
      <c r="D69" s="252">
        <v>94</v>
      </c>
      <c r="E69" s="251">
        <v>2012501</v>
      </c>
      <c r="F69" s="247">
        <f t="shared" si="3"/>
        <v>7</v>
      </c>
      <c r="G69" s="289">
        <f t="shared" si="1"/>
        <v>-51</v>
      </c>
      <c r="H69" s="241">
        <f t="shared" si="2"/>
        <v>-54.3</v>
      </c>
    </row>
    <row r="70" spans="1:10" s="247" customFormat="1" ht="16.5" customHeight="1">
      <c r="A70" s="251" t="s">
        <v>180</v>
      </c>
      <c r="B70" s="252">
        <v>3</v>
      </c>
      <c r="C70" s="253">
        <f t="shared" ref="C70:C133" si="4">B70/D70*100</f>
        <v>37.5</v>
      </c>
      <c r="D70" s="252">
        <v>8</v>
      </c>
      <c r="E70" s="251">
        <v>2012502</v>
      </c>
      <c r="F70" s="247">
        <f t="shared" si="3"/>
        <v>7</v>
      </c>
      <c r="G70" s="289">
        <f t="shared" si="1"/>
        <v>-5</v>
      </c>
      <c r="H70" s="241">
        <f t="shared" si="2"/>
        <v>-62.5</v>
      </c>
    </row>
    <row r="71" spans="1:10" s="247" customFormat="1" ht="16.5" customHeight="1">
      <c r="A71" s="251" t="s">
        <v>209</v>
      </c>
      <c r="B71" s="252">
        <v>0</v>
      </c>
      <c r="C71" s="253">
        <f t="shared" si="4"/>
        <v>0</v>
      </c>
      <c r="D71" s="252">
        <v>5</v>
      </c>
      <c r="E71" s="251">
        <v>2012505</v>
      </c>
      <c r="F71" s="247">
        <f t="shared" si="3"/>
        <v>7</v>
      </c>
      <c r="G71" s="289">
        <f t="shared" ref="G71:G134" si="5">B71-D71</f>
        <v>-5</v>
      </c>
      <c r="H71" s="241">
        <f t="shared" ref="H71:H134" si="6">G71/D71*100</f>
        <v>-100</v>
      </c>
    </row>
    <row r="72" spans="1:10" s="247" customFormat="1" ht="16.5" customHeight="1">
      <c r="A72" s="251" t="s">
        <v>210</v>
      </c>
      <c r="B72" s="252"/>
      <c r="C72" s="253">
        <f t="shared" si="4"/>
        <v>0</v>
      </c>
      <c r="D72" s="252">
        <v>1</v>
      </c>
      <c r="E72" s="251">
        <v>2012506</v>
      </c>
      <c r="F72" s="247">
        <f t="shared" ref="F72:F135" si="7">LEN(E72)</f>
        <v>7</v>
      </c>
      <c r="G72" s="289">
        <f t="shared" si="5"/>
        <v>-1</v>
      </c>
      <c r="H72" s="241">
        <f t="shared" si="6"/>
        <v>-100</v>
      </c>
    </row>
    <row r="73" spans="1:10" s="247" customFormat="1" ht="16.5" customHeight="1">
      <c r="A73" s="251" t="s">
        <v>183</v>
      </c>
      <c r="B73" s="252">
        <v>6</v>
      </c>
      <c r="C73" s="253">
        <f t="shared" si="4"/>
        <v>42.9</v>
      </c>
      <c r="D73" s="252">
        <v>14</v>
      </c>
      <c r="E73" s="251">
        <v>2012550</v>
      </c>
      <c r="F73" s="247">
        <f t="shared" si="7"/>
        <v>7</v>
      </c>
      <c r="G73" s="289">
        <f t="shared" si="5"/>
        <v>-8</v>
      </c>
      <c r="H73" s="241">
        <f t="shared" si="6"/>
        <v>-57.1</v>
      </c>
    </row>
    <row r="74" spans="1:10" s="247" customFormat="1" ht="16.5" customHeight="1">
      <c r="A74" s="251" t="s">
        <v>673</v>
      </c>
      <c r="B74" s="252">
        <v>0</v>
      </c>
      <c r="C74" s="253">
        <f t="shared" si="4"/>
        <v>0</v>
      </c>
      <c r="D74" s="252">
        <v>1</v>
      </c>
      <c r="E74" s="251">
        <v>2012599</v>
      </c>
      <c r="F74" s="247">
        <f t="shared" si="7"/>
        <v>7</v>
      </c>
      <c r="G74" s="289">
        <f t="shared" si="5"/>
        <v>-1</v>
      </c>
      <c r="H74" s="241">
        <f t="shared" si="6"/>
        <v>-100</v>
      </c>
    </row>
    <row r="75" spans="1:10" s="246" customFormat="1" ht="16.5" customHeight="1">
      <c r="A75" s="248" t="s">
        <v>211</v>
      </c>
      <c r="B75" s="249">
        <v>245</v>
      </c>
      <c r="C75" s="250">
        <f t="shared" si="4"/>
        <v>92.8</v>
      </c>
      <c r="D75" s="249">
        <v>264</v>
      </c>
      <c r="E75" s="248">
        <v>20126</v>
      </c>
      <c r="F75" s="246">
        <f t="shared" si="7"/>
        <v>5</v>
      </c>
      <c r="G75" s="289">
        <f t="shared" si="5"/>
        <v>-19</v>
      </c>
      <c r="H75" s="241">
        <f t="shared" si="6"/>
        <v>-7.2</v>
      </c>
      <c r="I75" s="246" t="s">
        <v>889</v>
      </c>
      <c r="J75" s="38" t="str">
        <f>I75&amp;B75&amp;"万元，较上年决算数"&amp;IF(G75&gt;0,"增加","减少")&amp;G75&amp;"万元，"&amp;IF(G75&gt;0,"增长","下降")&amp;H75&amp;"%。主要是"</f>
        <v>16．档案事务245万元，较上年决算数减少-19万元，下降-7.2%。主要是</v>
      </c>
    </row>
    <row r="76" spans="1:10" s="247" customFormat="1" ht="16.5" customHeight="1">
      <c r="A76" s="251" t="s">
        <v>179</v>
      </c>
      <c r="B76" s="252">
        <v>245</v>
      </c>
      <c r="C76" s="253">
        <f t="shared" si="4"/>
        <v>93.9</v>
      </c>
      <c r="D76" s="252">
        <v>261</v>
      </c>
      <c r="E76" s="251">
        <v>2012601</v>
      </c>
      <c r="F76" s="247">
        <f t="shared" si="7"/>
        <v>7</v>
      </c>
      <c r="G76" s="289">
        <f t="shared" si="5"/>
        <v>-16</v>
      </c>
      <c r="H76" s="241">
        <f t="shared" si="6"/>
        <v>-6.1</v>
      </c>
    </row>
    <row r="77" spans="1:10" s="247" customFormat="1" ht="16.5" customHeight="1">
      <c r="A77" s="251" t="s">
        <v>212</v>
      </c>
      <c r="B77" s="252">
        <v>0</v>
      </c>
      <c r="C77" s="253">
        <f t="shared" si="4"/>
        <v>0</v>
      </c>
      <c r="D77" s="252">
        <v>3</v>
      </c>
      <c r="E77" s="251">
        <v>2012604</v>
      </c>
      <c r="F77" s="247">
        <f t="shared" si="7"/>
        <v>7</v>
      </c>
      <c r="G77" s="289">
        <f t="shared" si="5"/>
        <v>-3</v>
      </c>
      <c r="H77" s="241">
        <f t="shared" si="6"/>
        <v>-100</v>
      </c>
    </row>
    <row r="78" spans="1:10" s="246" customFormat="1" ht="16.5" customHeight="1">
      <c r="A78" s="248" t="s">
        <v>213</v>
      </c>
      <c r="B78" s="249">
        <v>33</v>
      </c>
      <c r="C78" s="250">
        <f t="shared" si="4"/>
        <v>110</v>
      </c>
      <c r="D78" s="249">
        <v>30</v>
      </c>
      <c r="E78" s="248">
        <v>20128</v>
      </c>
      <c r="F78" s="246">
        <f t="shared" si="7"/>
        <v>5</v>
      </c>
      <c r="G78" s="289">
        <f t="shared" si="5"/>
        <v>3</v>
      </c>
      <c r="H78" s="241">
        <f t="shared" si="6"/>
        <v>10</v>
      </c>
      <c r="I78" s="246" t="s">
        <v>890</v>
      </c>
      <c r="J78" s="38" t="str">
        <f>I78&amp;B78&amp;"万元，较上年决算数"&amp;IF(G78&gt;0,"增加","减少")&amp;G78&amp;"万元，"&amp;IF(G78&gt;0,"增长","下降")&amp;H78&amp;"%。主要是"</f>
        <v>17．民主党派及工商联事务33万元，较上年决算数增加3万元，增长10%。主要是</v>
      </c>
    </row>
    <row r="79" spans="1:10" s="247" customFormat="1" ht="16.5" customHeight="1">
      <c r="A79" s="251" t="s">
        <v>179</v>
      </c>
      <c r="B79" s="252">
        <v>33</v>
      </c>
      <c r="C79" s="253">
        <f t="shared" si="4"/>
        <v>110</v>
      </c>
      <c r="D79" s="252">
        <v>30</v>
      </c>
      <c r="E79" s="251">
        <v>2012801</v>
      </c>
      <c r="F79" s="247">
        <f t="shared" si="7"/>
        <v>7</v>
      </c>
      <c r="G79" s="289">
        <f t="shared" si="5"/>
        <v>3</v>
      </c>
      <c r="H79" s="241">
        <f t="shared" si="6"/>
        <v>10</v>
      </c>
    </row>
    <row r="80" spans="1:10" s="246" customFormat="1" ht="16.5" customHeight="1">
      <c r="A80" s="248" t="s">
        <v>214</v>
      </c>
      <c r="B80" s="249">
        <v>887</v>
      </c>
      <c r="C80" s="250">
        <f t="shared" si="4"/>
        <v>126</v>
      </c>
      <c r="D80" s="249">
        <v>704</v>
      </c>
      <c r="E80" s="248">
        <v>20129</v>
      </c>
      <c r="F80" s="246">
        <f t="shared" si="7"/>
        <v>5</v>
      </c>
      <c r="G80" s="289">
        <f t="shared" si="5"/>
        <v>183</v>
      </c>
      <c r="H80" s="241">
        <f t="shared" si="6"/>
        <v>26</v>
      </c>
      <c r="I80" s="246" t="s">
        <v>891</v>
      </c>
      <c r="J80" s="38" t="str">
        <f>I80&amp;B80&amp;"万元，较上年决算数"&amp;IF(G80&gt;0,"增加","减少")&amp;G80&amp;"万元，"&amp;IF(G80&gt;0,"增长","下降")&amp;H80&amp;"%。主要是"</f>
        <v>18．群众团体事务887万元，较上年决算数增加183万元，增长26%。主要是</v>
      </c>
    </row>
    <row r="81" spans="1:10" s="247" customFormat="1" ht="16.5" customHeight="1">
      <c r="A81" s="251" t="s">
        <v>179</v>
      </c>
      <c r="B81" s="252">
        <v>568</v>
      </c>
      <c r="C81" s="253">
        <f t="shared" si="4"/>
        <v>116.4</v>
      </c>
      <c r="D81" s="252">
        <v>488</v>
      </c>
      <c r="E81" s="251">
        <v>2012901</v>
      </c>
      <c r="F81" s="247">
        <f t="shared" si="7"/>
        <v>7</v>
      </c>
      <c r="G81" s="289">
        <f t="shared" si="5"/>
        <v>80</v>
      </c>
      <c r="H81" s="241">
        <f t="shared" si="6"/>
        <v>16.399999999999999</v>
      </c>
    </row>
    <row r="82" spans="1:10" s="247" customFormat="1" ht="16.5" customHeight="1">
      <c r="A82" s="251" t="s">
        <v>180</v>
      </c>
      <c r="B82" s="252">
        <v>210</v>
      </c>
      <c r="C82" s="253">
        <f t="shared" si="4"/>
        <v>178</v>
      </c>
      <c r="D82" s="252">
        <v>118</v>
      </c>
      <c r="E82" s="251">
        <v>2012902</v>
      </c>
      <c r="F82" s="247">
        <f t="shared" si="7"/>
        <v>7</v>
      </c>
      <c r="G82" s="289">
        <f t="shared" si="5"/>
        <v>92</v>
      </c>
      <c r="H82" s="241">
        <f t="shared" si="6"/>
        <v>78</v>
      </c>
    </row>
    <row r="83" spans="1:10" s="247" customFormat="1" ht="16.5" customHeight="1">
      <c r="A83" s="251" t="s">
        <v>183</v>
      </c>
      <c r="B83" s="252">
        <v>98</v>
      </c>
      <c r="C83" s="253">
        <f t="shared" si="4"/>
        <v>111.4</v>
      </c>
      <c r="D83" s="252">
        <v>88</v>
      </c>
      <c r="E83" s="251">
        <v>2012950</v>
      </c>
      <c r="F83" s="247">
        <f t="shared" si="7"/>
        <v>7</v>
      </c>
      <c r="G83" s="289">
        <f t="shared" si="5"/>
        <v>10</v>
      </c>
      <c r="H83" s="241">
        <f t="shared" si="6"/>
        <v>11.4</v>
      </c>
    </row>
    <row r="84" spans="1:10" s="247" customFormat="1" ht="16.5" customHeight="1">
      <c r="A84" s="251" t="s">
        <v>215</v>
      </c>
      <c r="B84" s="252">
        <v>11</v>
      </c>
      <c r="C84" s="253">
        <f t="shared" si="4"/>
        <v>110</v>
      </c>
      <c r="D84" s="252">
        <v>10</v>
      </c>
      <c r="E84" s="251">
        <v>2012999</v>
      </c>
      <c r="F84" s="247">
        <f t="shared" si="7"/>
        <v>7</v>
      </c>
      <c r="G84" s="289">
        <f t="shared" si="5"/>
        <v>1</v>
      </c>
      <c r="H84" s="241">
        <f t="shared" si="6"/>
        <v>10</v>
      </c>
    </row>
    <row r="85" spans="1:10" s="246" customFormat="1" ht="16.5" customHeight="1">
      <c r="A85" s="248" t="s">
        <v>216</v>
      </c>
      <c r="B85" s="249">
        <v>590</v>
      </c>
      <c r="C85" s="250">
        <f t="shared" si="4"/>
        <v>116.6</v>
      </c>
      <c r="D85" s="249">
        <v>506</v>
      </c>
      <c r="E85" s="248">
        <v>20131</v>
      </c>
      <c r="F85" s="246">
        <f t="shared" si="7"/>
        <v>5</v>
      </c>
      <c r="G85" s="289">
        <f t="shared" si="5"/>
        <v>84</v>
      </c>
      <c r="H85" s="241">
        <f t="shared" si="6"/>
        <v>16.600000000000001</v>
      </c>
      <c r="I85" s="246" t="s">
        <v>892</v>
      </c>
      <c r="J85" s="38" t="str">
        <f>I85&amp;B85&amp;"万元，较上年决算数"&amp;IF(G85&gt;0,"增加","减少")&amp;G85&amp;"万元，"&amp;IF(G85&gt;0,"增长","下降")&amp;H85&amp;"%。主要是"</f>
        <v>19．党委办公厅(室)及相关机构事务590万元，较上年决算数增加84万元，增长16.6%。主要是</v>
      </c>
    </row>
    <row r="86" spans="1:10" s="247" customFormat="1" ht="16.5" customHeight="1">
      <c r="A86" s="251" t="s">
        <v>179</v>
      </c>
      <c r="B86" s="252">
        <v>389</v>
      </c>
      <c r="C86" s="253">
        <f t="shared" si="4"/>
        <v>106.9</v>
      </c>
      <c r="D86" s="252">
        <v>364</v>
      </c>
      <c r="E86" s="251">
        <v>2013101</v>
      </c>
      <c r="F86" s="247">
        <f t="shared" si="7"/>
        <v>7</v>
      </c>
      <c r="G86" s="289">
        <f t="shared" si="5"/>
        <v>25</v>
      </c>
      <c r="H86" s="241">
        <f t="shared" si="6"/>
        <v>6.9</v>
      </c>
    </row>
    <row r="87" spans="1:10" s="247" customFormat="1" ht="16.5" customHeight="1">
      <c r="A87" s="251" t="s">
        <v>180</v>
      </c>
      <c r="B87" s="252">
        <v>69</v>
      </c>
      <c r="C87" s="253">
        <f t="shared" si="4"/>
        <v>150</v>
      </c>
      <c r="D87" s="252">
        <v>46</v>
      </c>
      <c r="E87" s="251">
        <v>2013102</v>
      </c>
      <c r="F87" s="247">
        <f t="shared" si="7"/>
        <v>7</v>
      </c>
      <c r="G87" s="289">
        <f t="shared" si="5"/>
        <v>23</v>
      </c>
      <c r="H87" s="241">
        <f t="shared" si="6"/>
        <v>50</v>
      </c>
    </row>
    <row r="88" spans="1:10" s="247" customFormat="1" ht="16.5" customHeight="1">
      <c r="A88" s="251" t="s">
        <v>183</v>
      </c>
      <c r="B88" s="252">
        <v>132</v>
      </c>
      <c r="C88" s="253">
        <f t="shared" si="4"/>
        <v>137.5</v>
      </c>
      <c r="D88" s="252">
        <v>96</v>
      </c>
      <c r="E88" s="251">
        <v>2013150</v>
      </c>
      <c r="F88" s="247">
        <f t="shared" si="7"/>
        <v>7</v>
      </c>
      <c r="G88" s="289">
        <f t="shared" si="5"/>
        <v>36</v>
      </c>
      <c r="H88" s="241">
        <f t="shared" si="6"/>
        <v>37.5</v>
      </c>
    </row>
    <row r="89" spans="1:10" s="246" customFormat="1" ht="16.5" customHeight="1">
      <c r="A89" s="248" t="s">
        <v>217</v>
      </c>
      <c r="B89" s="249">
        <v>298</v>
      </c>
      <c r="C89" s="250">
        <f t="shared" si="4"/>
        <v>93.7</v>
      </c>
      <c r="D89" s="249">
        <v>318</v>
      </c>
      <c r="E89" s="248">
        <v>20132</v>
      </c>
      <c r="F89" s="246">
        <f t="shared" si="7"/>
        <v>5</v>
      </c>
      <c r="G89" s="289">
        <f t="shared" si="5"/>
        <v>-20</v>
      </c>
      <c r="H89" s="241">
        <f t="shared" si="6"/>
        <v>-6.3</v>
      </c>
      <c r="I89" s="246" t="s">
        <v>893</v>
      </c>
      <c r="J89" s="38" t="str">
        <f>I89&amp;B89&amp;"万元，较上年决算数"&amp;IF(G89&gt;0,"增加","减少")&amp;G89&amp;"万元，"&amp;IF(G89&gt;0,"增长","下降")&amp;H89&amp;"%。主要是"</f>
        <v>20．组织事务298万元，较上年决算数减少-20万元，下降-6.3%。主要是</v>
      </c>
    </row>
    <row r="90" spans="1:10" s="247" customFormat="1" ht="16.5" customHeight="1">
      <c r="A90" s="251" t="s">
        <v>179</v>
      </c>
      <c r="B90" s="252">
        <v>262</v>
      </c>
      <c r="C90" s="253">
        <f t="shared" si="4"/>
        <v>105.6</v>
      </c>
      <c r="D90" s="252">
        <v>248</v>
      </c>
      <c r="E90" s="251">
        <v>2013201</v>
      </c>
      <c r="F90" s="247">
        <f t="shared" si="7"/>
        <v>7</v>
      </c>
      <c r="G90" s="289">
        <f t="shared" si="5"/>
        <v>14</v>
      </c>
      <c r="H90" s="241">
        <f t="shared" si="6"/>
        <v>5.6</v>
      </c>
    </row>
    <row r="91" spans="1:10" s="247" customFormat="1" ht="16.5" customHeight="1">
      <c r="A91" s="251" t="s">
        <v>180</v>
      </c>
      <c r="B91" s="252">
        <v>16</v>
      </c>
      <c r="C91" s="253">
        <f t="shared" si="4"/>
        <v>123.1</v>
      </c>
      <c r="D91" s="252">
        <v>13</v>
      </c>
      <c r="E91" s="251">
        <v>2013202</v>
      </c>
      <c r="F91" s="247">
        <f t="shared" si="7"/>
        <v>7</v>
      </c>
      <c r="G91" s="289">
        <f t="shared" si="5"/>
        <v>3</v>
      </c>
      <c r="H91" s="241">
        <f t="shared" si="6"/>
        <v>23.1</v>
      </c>
    </row>
    <row r="92" spans="1:10" s="247" customFormat="1" ht="16.5" customHeight="1">
      <c r="A92" s="251" t="s">
        <v>183</v>
      </c>
      <c r="B92" s="252">
        <v>20</v>
      </c>
      <c r="C92" s="253">
        <f t="shared" si="4"/>
        <v>153.80000000000001</v>
      </c>
      <c r="D92" s="252">
        <v>13</v>
      </c>
      <c r="E92" s="251">
        <v>2013250</v>
      </c>
      <c r="F92" s="247">
        <f t="shared" si="7"/>
        <v>7</v>
      </c>
      <c r="G92" s="289">
        <f t="shared" si="5"/>
        <v>7</v>
      </c>
      <c r="H92" s="241">
        <f t="shared" si="6"/>
        <v>53.8</v>
      </c>
    </row>
    <row r="93" spans="1:10" s="247" customFormat="1" ht="16.5" customHeight="1">
      <c r="A93" s="251" t="s">
        <v>218</v>
      </c>
      <c r="B93" s="252">
        <v>0</v>
      </c>
      <c r="C93" s="253">
        <f t="shared" si="4"/>
        <v>0</v>
      </c>
      <c r="D93" s="252">
        <v>44</v>
      </c>
      <c r="E93" s="251">
        <v>2013299</v>
      </c>
      <c r="F93" s="247">
        <f t="shared" si="7"/>
        <v>7</v>
      </c>
      <c r="G93" s="289">
        <f t="shared" si="5"/>
        <v>-44</v>
      </c>
      <c r="H93" s="241">
        <f t="shared" si="6"/>
        <v>-100</v>
      </c>
    </row>
    <row r="94" spans="1:10" s="246" customFormat="1" ht="16.5" customHeight="1">
      <c r="A94" s="248" t="s">
        <v>219</v>
      </c>
      <c r="B94" s="249">
        <v>414</v>
      </c>
      <c r="C94" s="250">
        <f t="shared" si="4"/>
        <v>117.3</v>
      </c>
      <c r="D94" s="249">
        <v>353</v>
      </c>
      <c r="E94" s="248">
        <v>20133</v>
      </c>
      <c r="F94" s="246">
        <f t="shared" si="7"/>
        <v>5</v>
      </c>
      <c r="G94" s="289">
        <f t="shared" si="5"/>
        <v>61</v>
      </c>
      <c r="H94" s="241">
        <f t="shared" si="6"/>
        <v>17.3</v>
      </c>
      <c r="I94" s="246" t="s">
        <v>894</v>
      </c>
      <c r="J94" s="38" t="str">
        <f>I94&amp;B94&amp;"万元，较上年决算数"&amp;IF(G94&gt;0,"增加","减少")&amp;G94&amp;"万元，"&amp;IF(G94&gt;0,"增长","下降")&amp;H94&amp;"%。主要是"</f>
        <v>21．宣传事务414万元，较上年决算数增加61万元，增长17.3%。主要是</v>
      </c>
    </row>
    <row r="95" spans="1:10" s="247" customFormat="1" ht="16.5" customHeight="1">
      <c r="A95" s="251" t="s">
        <v>179</v>
      </c>
      <c r="B95" s="252">
        <v>387</v>
      </c>
      <c r="C95" s="253">
        <f t="shared" si="4"/>
        <v>113.2</v>
      </c>
      <c r="D95" s="252">
        <v>342</v>
      </c>
      <c r="E95" s="251">
        <v>2013301</v>
      </c>
      <c r="F95" s="247">
        <f t="shared" si="7"/>
        <v>7</v>
      </c>
      <c r="G95" s="289">
        <f t="shared" si="5"/>
        <v>45</v>
      </c>
      <c r="H95" s="241">
        <f t="shared" si="6"/>
        <v>13.2</v>
      </c>
    </row>
    <row r="96" spans="1:10" s="247" customFormat="1" ht="16.5" customHeight="1">
      <c r="A96" s="251" t="s">
        <v>180</v>
      </c>
      <c r="B96" s="252">
        <v>21</v>
      </c>
      <c r="C96" s="253">
        <f t="shared" si="4"/>
        <v>190.9</v>
      </c>
      <c r="D96" s="252">
        <v>11</v>
      </c>
      <c r="E96" s="251">
        <v>2013302</v>
      </c>
      <c r="F96" s="247">
        <f t="shared" si="7"/>
        <v>7</v>
      </c>
      <c r="G96" s="289">
        <f t="shared" si="5"/>
        <v>10</v>
      </c>
      <c r="H96" s="241">
        <f t="shared" si="6"/>
        <v>90.9</v>
      </c>
    </row>
    <row r="97" spans="1:10" s="247" customFormat="1" ht="16.5" customHeight="1">
      <c r="A97" s="251" t="s">
        <v>674</v>
      </c>
      <c r="B97" s="252">
        <v>6</v>
      </c>
      <c r="C97" s="253"/>
      <c r="D97" s="252">
        <v>0</v>
      </c>
      <c r="E97" s="251">
        <v>2013399</v>
      </c>
      <c r="F97" s="247">
        <f t="shared" si="7"/>
        <v>7</v>
      </c>
      <c r="G97" s="289">
        <f t="shared" si="5"/>
        <v>6</v>
      </c>
      <c r="H97" s="241"/>
    </row>
    <row r="98" spans="1:10" s="246" customFormat="1" ht="16.5" customHeight="1">
      <c r="A98" s="248" t="s">
        <v>220</v>
      </c>
      <c r="B98" s="249">
        <v>355</v>
      </c>
      <c r="C98" s="250">
        <f t="shared" si="4"/>
        <v>138.69999999999999</v>
      </c>
      <c r="D98" s="249">
        <v>256</v>
      </c>
      <c r="E98" s="248">
        <v>20134</v>
      </c>
      <c r="F98" s="246">
        <f t="shared" si="7"/>
        <v>5</v>
      </c>
      <c r="G98" s="289">
        <f t="shared" si="5"/>
        <v>99</v>
      </c>
      <c r="H98" s="241">
        <f t="shared" si="6"/>
        <v>38.700000000000003</v>
      </c>
      <c r="I98" s="246" t="s">
        <v>895</v>
      </c>
      <c r="J98" s="38" t="str">
        <f>I98&amp;B98&amp;"万元，较上年决算数"&amp;IF(G98&gt;0,"增加","减少")&amp;G98&amp;"万元，"&amp;IF(G98&gt;0,"增长","下降")&amp;H98&amp;"%。主要是"</f>
        <v>22．统战事务355万元，较上年决算数增加99万元，增长38.7%。主要是</v>
      </c>
    </row>
    <row r="99" spans="1:10" s="247" customFormat="1" ht="16.5" customHeight="1">
      <c r="A99" s="251" t="s">
        <v>179</v>
      </c>
      <c r="B99" s="252">
        <v>158</v>
      </c>
      <c r="C99" s="253">
        <f t="shared" si="4"/>
        <v>104.6</v>
      </c>
      <c r="D99" s="252">
        <v>151</v>
      </c>
      <c r="E99" s="251">
        <v>2013401</v>
      </c>
      <c r="F99" s="247">
        <f t="shared" si="7"/>
        <v>7</v>
      </c>
      <c r="G99" s="289">
        <f t="shared" si="5"/>
        <v>7</v>
      </c>
      <c r="H99" s="241">
        <f t="shared" si="6"/>
        <v>4.5999999999999996</v>
      </c>
    </row>
    <row r="100" spans="1:10" s="247" customFormat="1" ht="16.5" customHeight="1">
      <c r="A100" s="251" t="s">
        <v>180</v>
      </c>
      <c r="B100" s="252">
        <v>83</v>
      </c>
      <c r="C100" s="253">
        <f t="shared" si="4"/>
        <v>101.2</v>
      </c>
      <c r="D100" s="252">
        <v>82</v>
      </c>
      <c r="E100" s="251">
        <v>2013402</v>
      </c>
      <c r="F100" s="247">
        <f t="shared" si="7"/>
        <v>7</v>
      </c>
      <c r="G100" s="289">
        <f t="shared" si="5"/>
        <v>1</v>
      </c>
      <c r="H100" s="241">
        <f t="shared" si="6"/>
        <v>1.2</v>
      </c>
    </row>
    <row r="101" spans="1:10" s="247" customFormat="1" ht="16.5" customHeight="1">
      <c r="A101" s="251" t="s">
        <v>675</v>
      </c>
      <c r="B101" s="252">
        <v>74</v>
      </c>
      <c r="C101" s="253"/>
      <c r="D101" s="252"/>
      <c r="E101" s="251">
        <v>2013404</v>
      </c>
      <c r="F101" s="247">
        <f t="shared" si="7"/>
        <v>7</v>
      </c>
      <c r="G101" s="289">
        <f t="shared" si="5"/>
        <v>74</v>
      </c>
      <c r="H101" s="241"/>
    </row>
    <row r="102" spans="1:10" s="247" customFormat="1" ht="16.5" customHeight="1">
      <c r="A102" s="251" t="s">
        <v>210</v>
      </c>
      <c r="B102" s="252">
        <v>4</v>
      </c>
      <c r="C102" s="253"/>
      <c r="D102" s="252"/>
      <c r="E102" s="251">
        <v>2013405</v>
      </c>
      <c r="F102" s="247">
        <f t="shared" si="7"/>
        <v>7</v>
      </c>
      <c r="G102" s="289">
        <f t="shared" si="5"/>
        <v>4</v>
      </c>
      <c r="H102" s="241"/>
    </row>
    <row r="103" spans="1:10" s="247" customFormat="1" ht="16.5" customHeight="1">
      <c r="A103" s="251" t="s">
        <v>183</v>
      </c>
      <c r="B103" s="252">
        <v>36</v>
      </c>
      <c r="C103" s="253">
        <f t="shared" si="4"/>
        <v>156.5</v>
      </c>
      <c r="D103" s="252">
        <v>23</v>
      </c>
      <c r="E103" s="251">
        <v>2013450</v>
      </c>
      <c r="F103" s="247">
        <f t="shared" si="7"/>
        <v>7</v>
      </c>
      <c r="G103" s="289">
        <f t="shared" si="5"/>
        <v>13</v>
      </c>
      <c r="H103" s="241">
        <f t="shared" si="6"/>
        <v>56.5</v>
      </c>
    </row>
    <row r="104" spans="1:10" s="246" customFormat="1" ht="16.5" customHeight="1">
      <c r="A104" s="248" t="s">
        <v>747</v>
      </c>
      <c r="B104" s="249">
        <v>648</v>
      </c>
      <c r="C104" s="250">
        <f t="shared" si="4"/>
        <v>99.7</v>
      </c>
      <c r="D104" s="249">
        <v>650</v>
      </c>
      <c r="E104" s="248">
        <v>20136</v>
      </c>
      <c r="F104" s="246">
        <f t="shared" si="7"/>
        <v>5</v>
      </c>
      <c r="G104" s="289">
        <f t="shared" si="5"/>
        <v>-2</v>
      </c>
      <c r="H104" s="241">
        <f t="shared" si="6"/>
        <v>-0.3</v>
      </c>
      <c r="I104" s="246" t="s">
        <v>896</v>
      </c>
      <c r="J104" s="38" t="str">
        <f>I104&amp;B104&amp;"万元，较上年决算数"&amp;IF(G104&gt;0,"增加","减少")&amp;G104&amp;"万元，"&amp;IF(G104&gt;0,"增长","下降")&amp;H104&amp;"%。主要是"</f>
        <v>23．其他共产党事务支出648万元，较上年决算数减少-2万元，下降-0.3%。主要是</v>
      </c>
    </row>
    <row r="105" spans="1:10" s="247" customFormat="1" ht="16.5" customHeight="1">
      <c r="A105" s="251" t="s">
        <v>179</v>
      </c>
      <c r="B105" s="252">
        <v>548</v>
      </c>
      <c r="C105" s="253">
        <f t="shared" si="4"/>
        <v>96.8</v>
      </c>
      <c r="D105" s="252">
        <v>566</v>
      </c>
      <c r="E105" s="251">
        <v>2013601</v>
      </c>
      <c r="F105" s="247">
        <f t="shared" si="7"/>
        <v>7</v>
      </c>
      <c r="G105" s="289">
        <f t="shared" si="5"/>
        <v>-18</v>
      </c>
      <c r="H105" s="241">
        <f t="shared" si="6"/>
        <v>-3.2</v>
      </c>
    </row>
    <row r="106" spans="1:10" s="247" customFormat="1" ht="16.5" customHeight="1">
      <c r="A106" s="251" t="s">
        <v>180</v>
      </c>
      <c r="B106" s="252">
        <v>31</v>
      </c>
      <c r="C106" s="253">
        <f t="shared" si="4"/>
        <v>155</v>
      </c>
      <c r="D106" s="252">
        <v>20</v>
      </c>
      <c r="E106" s="251">
        <v>2013602</v>
      </c>
      <c r="F106" s="247">
        <f t="shared" si="7"/>
        <v>7</v>
      </c>
      <c r="G106" s="289">
        <f t="shared" si="5"/>
        <v>11</v>
      </c>
      <c r="H106" s="241">
        <f t="shared" si="6"/>
        <v>55</v>
      </c>
    </row>
    <row r="107" spans="1:10" s="247" customFormat="1" ht="16.5" customHeight="1">
      <c r="A107" s="251" t="s">
        <v>183</v>
      </c>
      <c r="B107" s="252">
        <v>69</v>
      </c>
      <c r="C107" s="253">
        <f t="shared" si="4"/>
        <v>107.8</v>
      </c>
      <c r="D107" s="252">
        <v>64</v>
      </c>
      <c r="E107" s="251">
        <v>2013650</v>
      </c>
      <c r="F107" s="247">
        <f t="shared" si="7"/>
        <v>7</v>
      </c>
      <c r="G107" s="289">
        <f t="shared" si="5"/>
        <v>5</v>
      </c>
      <c r="H107" s="241">
        <f t="shared" si="6"/>
        <v>7.8</v>
      </c>
    </row>
    <row r="108" spans="1:10" s="246" customFormat="1" ht="16.5" customHeight="1">
      <c r="A108" s="248" t="s">
        <v>676</v>
      </c>
      <c r="B108" s="249">
        <v>1413</v>
      </c>
      <c r="C108" s="250"/>
      <c r="D108" s="249"/>
      <c r="E108" s="248">
        <v>20138</v>
      </c>
      <c r="F108" s="246">
        <f t="shared" si="7"/>
        <v>5</v>
      </c>
      <c r="G108" s="289">
        <f t="shared" si="5"/>
        <v>1413</v>
      </c>
      <c r="H108" s="241"/>
      <c r="I108" s="246" t="s">
        <v>897</v>
      </c>
      <c r="J108" s="38" t="str">
        <f>I108&amp;B108&amp;"万元，较上年决算数"&amp;IF(G108&gt;0,"增加","减少")&amp;G108&amp;"万元，"&amp;IF(G108&gt;0,"增长","下降")&amp;H108&amp;"%。主要是"</f>
        <v>24．市场监督管理事务1413万元，较上年决算数增加1413万元，增长%。主要是</v>
      </c>
    </row>
    <row r="109" spans="1:10" s="247" customFormat="1" ht="16.5" customHeight="1">
      <c r="A109" s="251" t="s">
        <v>179</v>
      </c>
      <c r="B109" s="252">
        <v>1307</v>
      </c>
      <c r="C109" s="253"/>
      <c r="D109" s="252"/>
      <c r="E109" s="251">
        <v>2013801</v>
      </c>
      <c r="F109" s="247">
        <f t="shared" si="7"/>
        <v>7</v>
      </c>
      <c r="G109" s="289">
        <f t="shared" si="5"/>
        <v>1307</v>
      </c>
      <c r="H109" s="241"/>
    </row>
    <row r="110" spans="1:10" s="247" customFormat="1" ht="16.5" customHeight="1">
      <c r="A110" s="251" t="s">
        <v>180</v>
      </c>
      <c r="B110" s="252">
        <v>39</v>
      </c>
      <c r="C110" s="253"/>
      <c r="D110" s="252"/>
      <c r="E110" s="251">
        <v>2013802</v>
      </c>
      <c r="F110" s="247">
        <f t="shared" si="7"/>
        <v>7</v>
      </c>
      <c r="G110" s="289">
        <f t="shared" si="5"/>
        <v>39</v>
      </c>
      <c r="H110" s="241"/>
    </row>
    <row r="111" spans="1:10" s="247" customFormat="1" ht="16.5" customHeight="1">
      <c r="A111" s="251" t="s">
        <v>677</v>
      </c>
      <c r="B111" s="252">
        <v>1</v>
      </c>
      <c r="C111" s="253"/>
      <c r="D111" s="252"/>
      <c r="E111" s="251">
        <v>2013804</v>
      </c>
      <c r="F111" s="247">
        <f t="shared" si="7"/>
        <v>7</v>
      </c>
      <c r="G111" s="289">
        <f t="shared" si="5"/>
        <v>1</v>
      </c>
      <c r="H111" s="241"/>
    </row>
    <row r="112" spans="1:10" s="247" customFormat="1" ht="16.5" customHeight="1">
      <c r="A112" s="251" t="s">
        <v>678</v>
      </c>
      <c r="B112" s="252">
        <v>6</v>
      </c>
      <c r="C112" s="253"/>
      <c r="D112" s="252"/>
      <c r="E112" s="251">
        <v>2013805</v>
      </c>
      <c r="F112" s="247">
        <f t="shared" si="7"/>
        <v>7</v>
      </c>
      <c r="G112" s="289">
        <f t="shared" si="5"/>
        <v>6</v>
      </c>
      <c r="H112" s="241"/>
    </row>
    <row r="113" spans="1:10" s="247" customFormat="1" ht="16.5" customHeight="1">
      <c r="A113" s="251" t="s">
        <v>205</v>
      </c>
      <c r="B113" s="252">
        <v>49</v>
      </c>
      <c r="C113" s="253"/>
      <c r="D113" s="252"/>
      <c r="E113" s="251">
        <v>2013806</v>
      </c>
      <c r="F113" s="247">
        <f t="shared" si="7"/>
        <v>7</v>
      </c>
      <c r="G113" s="289">
        <f t="shared" si="5"/>
        <v>49</v>
      </c>
      <c r="H113" s="241"/>
    </row>
    <row r="114" spans="1:10" s="247" customFormat="1" ht="16.5" customHeight="1">
      <c r="A114" s="251" t="s">
        <v>183</v>
      </c>
      <c r="B114" s="252">
        <v>9</v>
      </c>
      <c r="C114" s="253"/>
      <c r="D114" s="252"/>
      <c r="E114" s="251">
        <v>2013850</v>
      </c>
      <c r="F114" s="247">
        <f t="shared" si="7"/>
        <v>7</v>
      </c>
      <c r="G114" s="289">
        <f t="shared" si="5"/>
        <v>9</v>
      </c>
      <c r="H114" s="241"/>
    </row>
    <row r="115" spans="1:10" s="247" customFormat="1" ht="16.5" customHeight="1">
      <c r="A115" s="251" t="s">
        <v>679</v>
      </c>
      <c r="B115" s="252">
        <v>2</v>
      </c>
      <c r="C115" s="253"/>
      <c r="D115" s="252"/>
      <c r="E115" s="251">
        <v>2013899</v>
      </c>
      <c r="F115" s="247">
        <f t="shared" si="7"/>
        <v>7</v>
      </c>
      <c r="G115" s="289">
        <f t="shared" si="5"/>
        <v>2</v>
      </c>
      <c r="H115" s="241"/>
    </row>
    <row r="116" spans="1:10" s="38" customFormat="1" ht="16.5" customHeight="1">
      <c r="A116" s="61" t="s">
        <v>724</v>
      </c>
      <c r="B116" s="60">
        <v>189</v>
      </c>
      <c r="C116" s="51">
        <f t="shared" si="4"/>
        <v>101.1</v>
      </c>
      <c r="D116" s="60">
        <v>187</v>
      </c>
      <c r="E116" s="61">
        <v>203</v>
      </c>
      <c r="F116" s="38">
        <f t="shared" si="7"/>
        <v>3</v>
      </c>
      <c r="G116" s="289">
        <f t="shared" si="5"/>
        <v>2</v>
      </c>
      <c r="H116" s="241">
        <f t="shared" si="6"/>
        <v>1.1000000000000001</v>
      </c>
      <c r="I116" s="38" t="s">
        <v>852</v>
      </c>
      <c r="J116" s="38" t="str">
        <f t="shared" ref="J116:J117" si="8">I116&amp;B116&amp;"万元，较上年决算数"&amp;IF(G116&gt;0,"增加","减少")&amp;G116&amp;"万元，"&amp;IF(G116&gt;0,"增长","下降")&amp;H116&amp;"%。主要是"</f>
        <v>（二）国防支出189万元，较上年决算数增加2万元，增长1.1%。主要是</v>
      </c>
    </row>
    <row r="117" spans="1:10" s="246" customFormat="1" ht="16.5" customHeight="1">
      <c r="A117" s="248" t="s">
        <v>221</v>
      </c>
      <c r="B117" s="249">
        <v>189</v>
      </c>
      <c r="C117" s="250">
        <f t="shared" si="4"/>
        <v>101.1</v>
      </c>
      <c r="D117" s="249">
        <v>187</v>
      </c>
      <c r="E117" s="248">
        <v>20306</v>
      </c>
      <c r="F117" s="246">
        <f t="shared" si="7"/>
        <v>5</v>
      </c>
      <c r="G117" s="289">
        <f t="shared" si="5"/>
        <v>2</v>
      </c>
      <c r="H117" s="241">
        <f t="shared" si="6"/>
        <v>1.1000000000000001</v>
      </c>
      <c r="I117" s="246" t="s">
        <v>898</v>
      </c>
      <c r="J117" s="38" t="str">
        <f t="shared" si="8"/>
        <v>1．国防动员189万元，较上年决算数增加2万元，增长1.1%。主要是</v>
      </c>
    </row>
    <row r="118" spans="1:10" s="247" customFormat="1" ht="16.5" customHeight="1">
      <c r="A118" s="251" t="s">
        <v>222</v>
      </c>
      <c r="B118" s="252">
        <v>189</v>
      </c>
      <c r="C118" s="253">
        <f t="shared" si="4"/>
        <v>101.1</v>
      </c>
      <c r="D118" s="252">
        <v>187</v>
      </c>
      <c r="E118" s="251">
        <v>2030607</v>
      </c>
      <c r="F118" s="247">
        <f t="shared" si="7"/>
        <v>7</v>
      </c>
      <c r="G118" s="289">
        <f t="shared" si="5"/>
        <v>2</v>
      </c>
      <c r="H118" s="241">
        <f t="shared" si="6"/>
        <v>1.1000000000000001</v>
      </c>
    </row>
    <row r="119" spans="1:10" s="38" customFormat="1" ht="16.5" customHeight="1">
      <c r="A119" s="61" t="s">
        <v>725</v>
      </c>
      <c r="B119" s="60">
        <v>1727</v>
      </c>
      <c r="C119" s="51">
        <f t="shared" si="4"/>
        <v>93.4</v>
      </c>
      <c r="D119" s="60">
        <v>1850</v>
      </c>
      <c r="E119" s="61">
        <v>204</v>
      </c>
      <c r="F119" s="38">
        <f t="shared" si="7"/>
        <v>3</v>
      </c>
      <c r="G119" s="289">
        <f t="shared" si="5"/>
        <v>-123</v>
      </c>
      <c r="H119" s="241">
        <f t="shared" si="6"/>
        <v>-6.6</v>
      </c>
      <c r="I119" s="38" t="s">
        <v>853</v>
      </c>
      <c r="J119" s="38" t="str">
        <f t="shared" ref="J119:J120" si="9">I119&amp;B119&amp;"万元，较上年决算数"&amp;IF(G119&gt;0,"增加","减少")&amp;G119&amp;"万元，"&amp;IF(G119&gt;0,"增长","下降")&amp;H119&amp;"%。主要是"</f>
        <v>（三）公共安全支出1727万元，较上年决算数减少-123万元，下降-6.6%。主要是</v>
      </c>
    </row>
    <row r="120" spans="1:10" s="246" customFormat="1" ht="16.5" customHeight="1">
      <c r="A120" s="248" t="s">
        <v>223</v>
      </c>
      <c r="B120" s="249">
        <v>6</v>
      </c>
      <c r="C120" s="250">
        <f t="shared" si="4"/>
        <v>66.7</v>
      </c>
      <c r="D120" s="249">
        <v>9</v>
      </c>
      <c r="E120" s="248">
        <v>20402</v>
      </c>
      <c r="F120" s="246">
        <f t="shared" si="7"/>
        <v>5</v>
      </c>
      <c r="G120" s="289">
        <f t="shared" si="5"/>
        <v>-3</v>
      </c>
      <c r="H120" s="241">
        <f t="shared" si="6"/>
        <v>-33.299999999999997</v>
      </c>
      <c r="I120" s="246" t="s">
        <v>899</v>
      </c>
      <c r="J120" s="38" t="str">
        <f t="shared" si="9"/>
        <v>1．公安6万元，较上年决算数减少-3万元，下降-33.3%。主要是</v>
      </c>
    </row>
    <row r="121" spans="1:10" s="247" customFormat="1" ht="16.5" customHeight="1">
      <c r="A121" s="251" t="s">
        <v>180</v>
      </c>
      <c r="B121" s="252">
        <v>0</v>
      </c>
      <c r="C121" s="253">
        <f t="shared" si="4"/>
        <v>0</v>
      </c>
      <c r="D121" s="252">
        <v>3</v>
      </c>
      <c r="E121" s="251">
        <v>2040202</v>
      </c>
      <c r="F121" s="247">
        <f t="shared" si="7"/>
        <v>7</v>
      </c>
      <c r="G121" s="289">
        <f t="shared" si="5"/>
        <v>-3</v>
      </c>
      <c r="H121" s="241">
        <f t="shared" si="6"/>
        <v>-100</v>
      </c>
    </row>
    <row r="122" spans="1:10" s="247" customFormat="1" ht="16.5" customHeight="1">
      <c r="A122" s="251" t="s">
        <v>224</v>
      </c>
      <c r="B122" s="252"/>
      <c r="C122" s="253">
        <f t="shared" si="4"/>
        <v>0</v>
      </c>
      <c r="D122" s="252">
        <v>3</v>
      </c>
      <c r="E122" s="251">
        <v>2040204</v>
      </c>
      <c r="F122" s="247">
        <f t="shared" si="7"/>
        <v>7</v>
      </c>
      <c r="G122" s="289">
        <f t="shared" si="5"/>
        <v>-3</v>
      </c>
      <c r="H122" s="241">
        <f t="shared" si="6"/>
        <v>-100</v>
      </c>
    </row>
    <row r="123" spans="1:10" s="247" customFormat="1" ht="16.5" customHeight="1">
      <c r="A123" s="251" t="s">
        <v>225</v>
      </c>
      <c r="B123" s="252">
        <v>6</v>
      </c>
      <c r="C123" s="253">
        <f t="shared" si="4"/>
        <v>200</v>
      </c>
      <c r="D123" s="252">
        <v>3</v>
      </c>
      <c r="E123" s="251">
        <v>2040299</v>
      </c>
      <c r="F123" s="247">
        <f t="shared" si="7"/>
        <v>7</v>
      </c>
      <c r="G123" s="289">
        <f t="shared" si="5"/>
        <v>3</v>
      </c>
      <c r="H123" s="241">
        <f t="shared" si="6"/>
        <v>100</v>
      </c>
    </row>
    <row r="124" spans="1:10" s="246" customFormat="1" ht="16.5" customHeight="1">
      <c r="A124" s="248" t="s">
        <v>226</v>
      </c>
      <c r="B124" s="249">
        <v>443</v>
      </c>
      <c r="C124" s="250">
        <f t="shared" si="4"/>
        <v>791.1</v>
      </c>
      <c r="D124" s="249">
        <v>56</v>
      </c>
      <c r="E124" s="248">
        <v>20404</v>
      </c>
      <c r="F124" s="246">
        <f t="shared" si="7"/>
        <v>5</v>
      </c>
      <c r="G124" s="289">
        <f t="shared" si="5"/>
        <v>387</v>
      </c>
      <c r="H124" s="241">
        <f t="shared" si="6"/>
        <v>691.1</v>
      </c>
      <c r="I124" s="246" t="s">
        <v>900</v>
      </c>
      <c r="J124" s="38" t="str">
        <f>I124&amp;B124&amp;"万元，较上年决算数"&amp;IF(G124&gt;0,"增加","减少")&amp;G124&amp;"万元，"&amp;IF(G124&gt;0,"增长","下降")&amp;H124&amp;"%。主要是"</f>
        <v>2．检察443万元，较上年决算数增加387万元，增长691.1%。主要是</v>
      </c>
    </row>
    <row r="125" spans="1:10" s="247" customFormat="1" ht="16.5" customHeight="1">
      <c r="A125" s="251" t="s">
        <v>179</v>
      </c>
      <c r="B125" s="252">
        <v>395</v>
      </c>
      <c r="C125" s="253">
        <f t="shared" si="4"/>
        <v>705.4</v>
      </c>
      <c r="D125" s="252">
        <v>56</v>
      </c>
      <c r="E125" s="251">
        <v>2040401</v>
      </c>
      <c r="F125" s="247">
        <f t="shared" si="7"/>
        <v>7</v>
      </c>
      <c r="G125" s="289">
        <f t="shared" si="5"/>
        <v>339</v>
      </c>
      <c r="H125" s="241">
        <f t="shared" si="6"/>
        <v>605.4</v>
      </c>
    </row>
    <row r="126" spans="1:10" s="247" customFormat="1" ht="16.5" customHeight="1">
      <c r="A126" s="251" t="s">
        <v>180</v>
      </c>
      <c r="B126" s="252">
        <v>48</v>
      </c>
      <c r="C126" s="253"/>
      <c r="D126" s="252">
        <v>0</v>
      </c>
      <c r="E126" s="251">
        <v>2040402</v>
      </c>
      <c r="F126" s="247">
        <f t="shared" si="7"/>
        <v>7</v>
      </c>
      <c r="G126" s="289">
        <f t="shared" si="5"/>
        <v>48</v>
      </c>
      <c r="H126" s="241"/>
    </row>
    <row r="127" spans="1:10" s="246" customFormat="1" ht="16.5" customHeight="1">
      <c r="A127" s="248" t="s">
        <v>227</v>
      </c>
      <c r="B127" s="249">
        <v>0</v>
      </c>
      <c r="C127" s="250">
        <f t="shared" si="4"/>
        <v>0</v>
      </c>
      <c r="D127" s="249">
        <v>661</v>
      </c>
      <c r="E127" s="248">
        <v>20405</v>
      </c>
      <c r="F127" s="246">
        <f t="shared" si="7"/>
        <v>5</v>
      </c>
      <c r="G127" s="289">
        <f t="shared" si="5"/>
        <v>-661</v>
      </c>
      <c r="H127" s="241">
        <f t="shared" si="6"/>
        <v>-100</v>
      </c>
      <c r="I127" s="246" t="s">
        <v>901</v>
      </c>
      <c r="J127" s="38" t="str">
        <f>I127&amp;B127&amp;"万元，较上年决算数"&amp;IF(G127&gt;0,"增加","减少")&amp;G127&amp;"万元，"&amp;IF(G127&gt;0,"增长","下降")&amp;H127&amp;"%。主要是"</f>
        <v>3．法院0万元，较上年决算数减少-661万元，下降-100%。主要是</v>
      </c>
    </row>
    <row r="128" spans="1:10" s="247" customFormat="1" ht="16.5" customHeight="1">
      <c r="A128" s="251" t="s">
        <v>179</v>
      </c>
      <c r="B128" s="252">
        <v>0</v>
      </c>
      <c r="C128" s="253">
        <f t="shared" si="4"/>
        <v>0</v>
      </c>
      <c r="D128" s="252">
        <v>77</v>
      </c>
      <c r="E128" s="251">
        <v>2040501</v>
      </c>
      <c r="F128" s="247">
        <f t="shared" si="7"/>
        <v>7</v>
      </c>
      <c r="G128" s="289">
        <f t="shared" si="5"/>
        <v>-77</v>
      </c>
      <c r="H128" s="241">
        <f t="shared" si="6"/>
        <v>-100</v>
      </c>
    </row>
    <row r="129" spans="1:10" s="247" customFormat="1" ht="16.5" customHeight="1">
      <c r="A129" s="251" t="s">
        <v>228</v>
      </c>
      <c r="B129" s="252">
        <v>0</v>
      </c>
      <c r="C129" s="253">
        <f t="shared" si="4"/>
        <v>0</v>
      </c>
      <c r="D129" s="252">
        <v>584</v>
      </c>
      <c r="E129" s="251">
        <v>2040506</v>
      </c>
      <c r="F129" s="247">
        <f t="shared" si="7"/>
        <v>7</v>
      </c>
      <c r="G129" s="289">
        <f t="shared" si="5"/>
        <v>-584</v>
      </c>
      <c r="H129" s="241">
        <f t="shared" si="6"/>
        <v>-100</v>
      </c>
    </row>
    <row r="130" spans="1:10" s="246" customFormat="1" ht="16.5" customHeight="1">
      <c r="A130" s="248" t="s">
        <v>229</v>
      </c>
      <c r="B130" s="249">
        <v>882</v>
      </c>
      <c r="C130" s="250">
        <f t="shared" si="4"/>
        <v>108.5</v>
      </c>
      <c r="D130" s="249">
        <v>813</v>
      </c>
      <c r="E130" s="248">
        <v>20406</v>
      </c>
      <c r="F130" s="246">
        <f t="shared" si="7"/>
        <v>5</v>
      </c>
      <c r="G130" s="289">
        <f t="shared" si="5"/>
        <v>69</v>
      </c>
      <c r="H130" s="241">
        <f t="shared" si="6"/>
        <v>8.5</v>
      </c>
      <c r="I130" s="246" t="s">
        <v>902</v>
      </c>
      <c r="J130" s="38" t="str">
        <f>I130&amp;B130&amp;"万元，较上年决算数"&amp;IF(G130&gt;0,"增加","减少")&amp;G130&amp;"万元，"&amp;IF(G130&gt;0,"增长","下降")&amp;H130&amp;"%。主要是"</f>
        <v>4．司法882万元，较上年决算数增加69万元，增长8.5%。主要是</v>
      </c>
    </row>
    <row r="131" spans="1:10" s="247" customFormat="1" ht="16.5" customHeight="1">
      <c r="A131" s="251" t="s">
        <v>179</v>
      </c>
      <c r="B131" s="252">
        <v>688</v>
      </c>
      <c r="C131" s="253">
        <f t="shared" si="4"/>
        <v>102.5</v>
      </c>
      <c r="D131" s="252">
        <v>671</v>
      </c>
      <c r="E131" s="251">
        <v>2040601</v>
      </c>
      <c r="F131" s="247">
        <f t="shared" si="7"/>
        <v>7</v>
      </c>
      <c r="G131" s="289">
        <f t="shared" si="5"/>
        <v>17</v>
      </c>
      <c r="H131" s="241">
        <f t="shared" si="6"/>
        <v>2.5</v>
      </c>
    </row>
    <row r="132" spans="1:10" s="247" customFormat="1" ht="16.5" customHeight="1">
      <c r="A132" s="251" t="s">
        <v>180</v>
      </c>
      <c r="B132" s="252">
        <v>10</v>
      </c>
      <c r="C132" s="253"/>
      <c r="D132" s="252">
        <v>0</v>
      </c>
      <c r="E132" s="251">
        <v>2040602</v>
      </c>
      <c r="F132" s="247">
        <f t="shared" si="7"/>
        <v>7</v>
      </c>
      <c r="G132" s="289">
        <f t="shared" si="5"/>
        <v>10</v>
      </c>
      <c r="H132" s="241"/>
    </row>
    <row r="133" spans="1:10" s="247" customFormat="1" ht="16.5" customHeight="1">
      <c r="A133" s="251" t="s">
        <v>230</v>
      </c>
      <c r="B133" s="252">
        <v>36</v>
      </c>
      <c r="C133" s="253">
        <f t="shared" si="4"/>
        <v>156.5</v>
      </c>
      <c r="D133" s="252">
        <v>23</v>
      </c>
      <c r="E133" s="251">
        <v>2040604</v>
      </c>
      <c r="F133" s="247">
        <f t="shared" si="7"/>
        <v>7</v>
      </c>
      <c r="G133" s="289">
        <f t="shared" si="5"/>
        <v>13</v>
      </c>
      <c r="H133" s="241">
        <f t="shared" si="6"/>
        <v>56.5</v>
      </c>
    </row>
    <row r="134" spans="1:10" s="247" customFormat="1" ht="16.5" customHeight="1">
      <c r="A134" s="251" t="s">
        <v>231</v>
      </c>
      <c r="B134" s="252">
        <v>21</v>
      </c>
      <c r="C134" s="253">
        <f t="shared" ref="C134:C197" si="10">B134/D134*100</f>
        <v>100</v>
      </c>
      <c r="D134" s="252">
        <v>21</v>
      </c>
      <c r="E134" s="251">
        <v>2040605</v>
      </c>
      <c r="F134" s="247">
        <f t="shared" si="7"/>
        <v>7</v>
      </c>
      <c r="G134" s="289">
        <f t="shared" si="5"/>
        <v>0</v>
      </c>
      <c r="H134" s="241">
        <f t="shared" si="6"/>
        <v>0</v>
      </c>
    </row>
    <row r="135" spans="1:10" s="247" customFormat="1" ht="16.5" customHeight="1">
      <c r="A135" s="251" t="s">
        <v>232</v>
      </c>
      <c r="B135" s="252">
        <v>84</v>
      </c>
      <c r="C135" s="253">
        <f t="shared" si="10"/>
        <v>127.3</v>
      </c>
      <c r="D135" s="252">
        <v>66</v>
      </c>
      <c r="E135" s="251">
        <v>2040607</v>
      </c>
      <c r="F135" s="247">
        <f t="shared" si="7"/>
        <v>7</v>
      </c>
      <c r="G135" s="289">
        <f t="shared" ref="G135:G198" si="11">B135-D135</f>
        <v>18</v>
      </c>
      <c r="H135" s="241">
        <f t="shared" ref="H135:H197" si="12">G135/D135*100</f>
        <v>27.3</v>
      </c>
    </row>
    <row r="136" spans="1:10" s="247" customFormat="1" ht="16.5" customHeight="1">
      <c r="A136" s="251" t="s">
        <v>575</v>
      </c>
      <c r="B136" s="252">
        <v>3</v>
      </c>
      <c r="C136" s="253">
        <f t="shared" si="10"/>
        <v>16.7</v>
      </c>
      <c r="D136" s="252">
        <v>18</v>
      </c>
      <c r="E136" s="251">
        <v>2040610</v>
      </c>
      <c r="F136" s="247">
        <f t="shared" ref="F136:F199" si="13">LEN(E136)</f>
        <v>7</v>
      </c>
      <c r="G136" s="289">
        <f t="shared" si="11"/>
        <v>-15</v>
      </c>
      <c r="H136" s="241">
        <f t="shared" si="12"/>
        <v>-83.3</v>
      </c>
    </row>
    <row r="137" spans="1:10" s="247" customFormat="1" ht="16.5" customHeight="1">
      <c r="A137" s="251" t="s">
        <v>233</v>
      </c>
      <c r="B137" s="252">
        <v>40</v>
      </c>
      <c r="C137" s="253">
        <f t="shared" si="10"/>
        <v>285.7</v>
      </c>
      <c r="D137" s="252">
        <v>14</v>
      </c>
      <c r="E137" s="251">
        <v>2040699</v>
      </c>
      <c r="F137" s="247">
        <f t="shared" si="13"/>
        <v>7</v>
      </c>
      <c r="G137" s="289">
        <f t="shared" si="11"/>
        <v>26</v>
      </c>
      <c r="H137" s="241">
        <f t="shared" si="12"/>
        <v>185.7</v>
      </c>
    </row>
    <row r="138" spans="1:10" s="246" customFormat="1" ht="16.5" customHeight="1">
      <c r="A138" s="248" t="s">
        <v>748</v>
      </c>
      <c r="B138" s="249">
        <v>396</v>
      </c>
      <c r="C138" s="250">
        <f t="shared" si="10"/>
        <v>127.3</v>
      </c>
      <c r="D138" s="249">
        <v>311</v>
      </c>
      <c r="E138" s="248">
        <v>20499</v>
      </c>
      <c r="F138" s="246">
        <f t="shared" si="13"/>
        <v>5</v>
      </c>
      <c r="G138" s="289">
        <f t="shared" si="11"/>
        <v>85</v>
      </c>
      <c r="H138" s="241">
        <f t="shared" si="12"/>
        <v>27.3</v>
      </c>
      <c r="I138" s="246" t="s">
        <v>903</v>
      </c>
      <c r="J138" s="38" t="str">
        <f>I138&amp;B138&amp;"万元，较上年决算数"&amp;IF(G138&gt;0,"增加","减少")&amp;G138&amp;"万元，"&amp;IF(G138&gt;0,"增长","下降")&amp;H138&amp;"%。主要是"</f>
        <v>5．其他公共安全支出396万元，较上年决算数增加85万元，增长27.3%。主要是</v>
      </c>
    </row>
    <row r="139" spans="1:10" s="247" customFormat="1" ht="16.5" customHeight="1">
      <c r="A139" s="251" t="s">
        <v>762</v>
      </c>
      <c r="B139" s="252">
        <v>396</v>
      </c>
      <c r="C139" s="253">
        <f t="shared" si="10"/>
        <v>127.3</v>
      </c>
      <c r="D139" s="252">
        <v>311</v>
      </c>
      <c r="E139" s="251">
        <v>2049901</v>
      </c>
      <c r="F139" s="247">
        <f t="shared" si="13"/>
        <v>7</v>
      </c>
      <c r="G139" s="289">
        <f t="shared" si="11"/>
        <v>85</v>
      </c>
      <c r="H139" s="241">
        <f t="shared" si="12"/>
        <v>27.3</v>
      </c>
    </row>
    <row r="140" spans="1:10" s="38" customFormat="1" ht="16.5" customHeight="1">
      <c r="A140" s="61" t="s">
        <v>726</v>
      </c>
      <c r="B140" s="60">
        <v>48182</v>
      </c>
      <c r="C140" s="51">
        <f t="shared" si="10"/>
        <v>106.1</v>
      </c>
      <c r="D140" s="60">
        <v>45400</v>
      </c>
      <c r="E140" s="61">
        <v>205</v>
      </c>
      <c r="F140" s="38">
        <f t="shared" si="13"/>
        <v>3</v>
      </c>
      <c r="G140" s="289">
        <f t="shared" si="11"/>
        <v>2782</v>
      </c>
      <c r="H140" s="241">
        <f t="shared" si="12"/>
        <v>6.1</v>
      </c>
      <c r="I140" s="38" t="s">
        <v>854</v>
      </c>
      <c r="J140" s="38" t="str">
        <f t="shared" ref="J140:J141" si="14">I140&amp;B140&amp;"万元，较上年决算数"&amp;IF(G140&gt;0,"增加","减少")&amp;G140&amp;"万元，"&amp;IF(G140&gt;0,"增长","下降")&amp;H140&amp;"%。主要是"</f>
        <v>（四）教育支出48182万元，较上年决算数增加2782万元，增长6.1%。主要是</v>
      </c>
    </row>
    <row r="141" spans="1:10" s="246" customFormat="1" ht="16.5" customHeight="1">
      <c r="A141" s="248" t="s">
        <v>234</v>
      </c>
      <c r="B141" s="249">
        <v>1146</v>
      </c>
      <c r="C141" s="250">
        <f t="shared" si="10"/>
        <v>103</v>
      </c>
      <c r="D141" s="249">
        <v>1113</v>
      </c>
      <c r="E141" s="248">
        <v>20501</v>
      </c>
      <c r="F141" s="246">
        <f t="shared" si="13"/>
        <v>5</v>
      </c>
      <c r="G141" s="289">
        <f t="shared" si="11"/>
        <v>33</v>
      </c>
      <c r="H141" s="241">
        <f t="shared" si="12"/>
        <v>3</v>
      </c>
      <c r="I141" s="246" t="s">
        <v>904</v>
      </c>
      <c r="J141" s="38" t="str">
        <f t="shared" si="14"/>
        <v>1．教育管理事务1146万元，较上年决算数增加33万元，增长3%。主要是</v>
      </c>
    </row>
    <row r="142" spans="1:10" s="247" customFormat="1" ht="16.5" customHeight="1">
      <c r="A142" s="251" t="s">
        <v>179</v>
      </c>
      <c r="B142" s="252">
        <v>207</v>
      </c>
      <c r="C142" s="253">
        <f t="shared" si="10"/>
        <v>82.1</v>
      </c>
      <c r="D142" s="252">
        <v>252</v>
      </c>
      <c r="E142" s="251">
        <v>2050101</v>
      </c>
      <c r="F142" s="247">
        <f t="shared" si="13"/>
        <v>7</v>
      </c>
      <c r="G142" s="289">
        <f t="shared" si="11"/>
        <v>-45</v>
      </c>
      <c r="H142" s="241">
        <f t="shared" si="12"/>
        <v>-17.899999999999999</v>
      </c>
    </row>
    <row r="143" spans="1:10" s="247" customFormat="1" ht="16.5" customHeight="1">
      <c r="A143" s="251" t="s">
        <v>235</v>
      </c>
      <c r="B143" s="252">
        <v>939</v>
      </c>
      <c r="C143" s="253">
        <f t="shared" si="10"/>
        <v>109.1</v>
      </c>
      <c r="D143" s="252">
        <v>861</v>
      </c>
      <c r="E143" s="251">
        <v>2050199</v>
      </c>
      <c r="F143" s="247">
        <f t="shared" si="13"/>
        <v>7</v>
      </c>
      <c r="G143" s="289">
        <f t="shared" si="11"/>
        <v>78</v>
      </c>
      <c r="H143" s="241">
        <f t="shared" si="12"/>
        <v>9.1</v>
      </c>
    </row>
    <row r="144" spans="1:10" s="246" customFormat="1" ht="16.5" customHeight="1">
      <c r="A144" s="248" t="s">
        <v>236</v>
      </c>
      <c r="B144" s="249">
        <v>42228</v>
      </c>
      <c r="C144" s="250">
        <f t="shared" si="10"/>
        <v>102.2</v>
      </c>
      <c r="D144" s="249">
        <v>41308</v>
      </c>
      <c r="E144" s="248">
        <v>20502</v>
      </c>
      <c r="F144" s="246">
        <f t="shared" si="13"/>
        <v>5</v>
      </c>
      <c r="G144" s="289">
        <f t="shared" si="11"/>
        <v>920</v>
      </c>
      <c r="H144" s="241">
        <f t="shared" si="12"/>
        <v>2.2000000000000002</v>
      </c>
      <c r="I144" s="246" t="s">
        <v>905</v>
      </c>
      <c r="J144" s="38" t="str">
        <f>I144&amp;B144&amp;"万元，较上年决算数"&amp;IF(G144&gt;0,"增加","减少")&amp;G144&amp;"万元，"&amp;IF(G144&gt;0,"增长","下降")&amp;H144&amp;"%。主要是"</f>
        <v>2．普通教育42228万元，较上年决算数增加920万元，增长2.2%。主要是</v>
      </c>
    </row>
    <row r="145" spans="1:10" s="247" customFormat="1" ht="16.5" customHeight="1">
      <c r="A145" s="251" t="s">
        <v>237</v>
      </c>
      <c r="B145" s="252">
        <v>3862</v>
      </c>
      <c r="C145" s="253">
        <f t="shared" si="10"/>
        <v>139.6</v>
      </c>
      <c r="D145" s="252">
        <v>2766</v>
      </c>
      <c r="E145" s="251">
        <v>2050201</v>
      </c>
      <c r="F145" s="247">
        <f t="shared" si="13"/>
        <v>7</v>
      </c>
      <c r="G145" s="289">
        <f t="shared" si="11"/>
        <v>1096</v>
      </c>
      <c r="H145" s="241">
        <f t="shared" si="12"/>
        <v>39.6</v>
      </c>
    </row>
    <row r="146" spans="1:10" s="247" customFormat="1" ht="16.5" customHeight="1">
      <c r="A146" s="251" t="s">
        <v>238</v>
      </c>
      <c r="B146" s="252">
        <v>17377</v>
      </c>
      <c r="C146" s="253">
        <f t="shared" si="10"/>
        <v>113</v>
      </c>
      <c r="D146" s="252">
        <v>15373</v>
      </c>
      <c r="E146" s="251">
        <v>2050202</v>
      </c>
      <c r="F146" s="247">
        <f t="shared" si="13"/>
        <v>7</v>
      </c>
      <c r="G146" s="289">
        <f t="shared" si="11"/>
        <v>2004</v>
      </c>
      <c r="H146" s="241">
        <f t="shared" si="12"/>
        <v>13</v>
      </c>
    </row>
    <row r="147" spans="1:10" s="247" customFormat="1" ht="16.5" customHeight="1">
      <c r="A147" s="251" t="s">
        <v>239</v>
      </c>
      <c r="B147" s="252">
        <v>10006</v>
      </c>
      <c r="C147" s="253">
        <f t="shared" si="10"/>
        <v>104</v>
      </c>
      <c r="D147" s="252">
        <v>9622</v>
      </c>
      <c r="E147" s="251">
        <v>2050203</v>
      </c>
      <c r="F147" s="247">
        <f t="shared" si="13"/>
        <v>7</v>
      </c>
      <c r="G147" s="289">
        <f t="shared" si="11"/>
        <v>384</v>
      </c>
      <c r="H147" s="241">
        <f t="shared" si="12"/>
        <v>4</v>
      </c>
    </row>
    <row r="148" spans="1:10" s="247" customFormat="1" ht="16.5" customHeight="1">
      <c r="A148" s="251" t="s">
        <v>240</v>
      </c>
      <c r="B148" s="252">
        <v>3880</v>
      </c>
      <c r="C148" s="253">
        <f t="shared" si="10"/>
        <v>93.8</v>
      </c>
      <c r="D148" s="252">
        <v>4138</v>
      </c>
      <c r="E148" s="251">
        <v>2050204</v>
      </c>
      <c r="F148" s="247">
        <f t="shared" si="13"/>
        <v>7</v>
      </c>
      <c r="G148" s="289">
        <f t="shared" si="11"/>
        <v>-258</v>
      </c>
      <c r="H148" s="241">
        <f t="shared" si="12"/>
        <v>-6.2</v>
      </c>
    </row>
    <row r="149" spans="1:10" s="247" customFormat="1" ht="16.5" customHeight="1">
      <c r="A149" s="251" t="s">
        <v>241</v>
      </c>
      <c r="B149" s="252">
        <v>7103</v>
      </c>
      <c r="C149" s="253">
        <f t="shared" si="10"/>
        <v>75.5</v>
      </c>
      <c r="D149" s="252">
        <v>9409</v>
      </c>
      <c r="E149" s="251">
        <v>2050299</v>
      </c>
      <c r="F149" s="247">
        <f t="shared" si="13"/>
        <v>7</v>
      </c>
      <c r="G149" s="289">
        <f t="shared" si="11"/>
        <v>-2306</v>
      </c>
      <c r="H149" s="241">
        <f t="shared" si="12"/>
        <v>-24.5</v>
      </c>
    </row>
    <row r="150" spans="1:10" s="246" customFormat="1" ht="16.5" customHeight="1">
      <c r="A150" s="248" t="s">
        <v>242</v>
      </c>
      <c r="B150" s="249">
        <v>218</v>
      </c>
      <c r="C150" s="250">
        <f t="shared" si="10"/>
        <v>148.30000000000001</v>
      </c>
      <c r="D150" s="249">
        <v>147</v>
      </c>
      <c r="E150" s="248">
        <v>20503</v>
      </c>
      <c r="F150" s="246">
        <f t="shared" si="13"/>
        <v>5</v>
      </c>
      <c r="G150" s="289">
        <f t="shared" si="11"/>
        <v>71</v>
      </c>
      <c r="H150" s="241">
        <f t="shared" si="12"/>
        <v>48.3</v>
      </c>
      <c r="I150" s="246" t="s">
        <v>906</v>
      </c>
      <c r="J150" s="38" t="str">
        <f>I150&amp;B150&amp;"万元，较上年决算数"&amp;IF(G150&gt;0,"增加","减少")&amp;G150&amp;"万元，"&amp;IF(G150&gt;0,"增长","下降")&amp;H150&amp;"%。主要是"</f>
        <v>3．职业教育218万元，较上年决算数增加71万元，增长48.3%。主要是</v>
      </c>
    </row>
    <row r="151" spans="1:10" s="247" customFormat="1" ht="16.5" customHeight="1">
      <c r="A151" s="251" t="s">
        <v>243</v>
      </c>
      <c r="B151" s="252">
        <v>217</v>
      </c>
      <c r="C151" s="253">
        <f t="shared" si="10"/>
        <v>147.6</v>
      </c>
      <c r="D151" s="252">
        <v>147</v>
      </c>
      <c r="E151" s="251">
        <v>2050302</v>
      </c>
      <c r="F151" s="247">
        <f t="shared" si="13"/>
        <v>7</v>
      </c>
      <c r="G151" s="289">
        <f t="shared" si="11"/>
        <v>70</v>
      </c>
      <c r="H151" s="241">
        <f t="shared" si="12"/>
        <v>47.6</v>
      </c>
    </row>
    <row r="152" spans="1:10" s="247" customFormat="1" ht="16.5" customHeight="1">
      <c r="A152" s="251" t="s">
        <v>244</v>
      </c>
      <c r="B152" s="252">
        <v>1</v>
      </c>
      <c r="C152" s="253"/>
      <c r="D152" s="252">
        <v>0</v>
      </c>
      <c r="E152" s="251">
        <v>2050399</v>
      </c>
      <c r="F152" s="247">
        <f t="shared" si="13"/>
        <v>7</v>
      </c>
      <c r="G152" s="289">
        <f t="shared" si="11"/>
        <v>1</v>
      </c>
      <c r="H152" s="241"/>
    </row>
    <row r="153" spans="1:10" s="246" customFormat="1" ht="16.5" customHeight="1">
      <c r="A153" s="248" t="s">
        <v>245</v>
      </c>
      <c r="B153" s="249">
        <v>209</v>
      </c>
      <c r="C153" s="250">
        <f t="shared" si="10"/>
        <v>101.5</v>
      </c>
      <c r="D153" s="249">
        <v>206</v>
      </c>
      <c r="E153" s="248">
        <v>20504</v>
      </c>
      <c r="F153" s="246">
        <f t="shared" si="13"/>
        <v>5</v>
      </c>
      <c r="G153" s="289">
        <f t="shared" si="11"/>
        <v>3</v>
      </c>
      <c r="H153" s="241">
        <f t="shared" si="12"/>
        <v>1.5</v>
      </c>
      <c r="I153" s="246" t="s">
        <v>907</v>
      </c>
      <c r="J153" s="38" t="str">
        <f>I153&amp;B153&amp;"万元，较上年决算数"&amp;IF(G153&gt;0,"增加","减少")&amp;G153&amp;"万元，"&amp;IF(G153&gt;0,"增长","下降")&amp;H153&amp;"%。主要是"</f>
        <v>4．成人教育209万元，较上年决算数增加3万元，增长1.5%。主要是</v>
      </c>
    </row>
    <row r="154" spans="1:10" s="247" customFormat="1" ht="16.5" customHeight="1">
      <c r="A154" s="251" t="s">
        <v>246</v>
      </c>
      <c r="B154" s="252">
        <v>209</v>
      </c>
      <c r="C154" s="253">
        <f t="shared" si="10"/>
        <v>101.5</v>
      </c>
      <c r="D154" s="252">
        <v>206</v>
      </c>
      <c r="E154" s="251">
        <v>2050499</v>
      </c>
      <c r="F154" s="247">
        <f t="shared" si="13"/>
        <v>7</v>
      </c>
      <c r="G154" s="289">
        <f t="shared" si="11"/>
        <v>3</v>
      </c>
      <c r="H154" s="241">
        <f t="shared" si="12"/>
        <v>1.5</v>
      </c>
    </row>
    <row r="155" spans="1:10" s="246" customFormat="1" ht="16.5" customHeight="1">
      <c r="A155" s="248" t="s">
        <v>247</v>
      </c>
      <c r="B155" s="249">
        <v>592</v>
      </c>
      <c r="C155" s="250">
        <f t="shared" si="10"/>
        <v>128.69999999999999</v>
      </c>
      <c r="D155" s="249">
        <v>460</v>
      </c>
      <c r="E155" s="248">
        <v>20507</v>
      </c>
      <c r="F155" s="246">
        <f t="shared" si="13"/>
        <v>5</v>
      </c>
      <c r="G155" s="289">
        <f t="shared" si="11"/>
        <v>132</v>
      </c>
      <c r="H155" s="241">
        <f t="shared" si="12"/>
        <v>28.7</v>
      </c>
      <c r="I155" s="246" t="s">
        <v>908</v>
      </c>
      <c r="J155" s="38" t="str">
        <f>I155&amp;B155&amp;"万元，较上年决算数"&amp;IF(G155&gt;0,"增加","减少")&amp;G155&amp;"万元，"&amp;IF(G155&gt;0,"增长","下降")&amp;H155&amp;"%。主要是"</f>
        <v>5．特殊教育592万元，较上年决算数增加132万元，增长28.7%。主要是</v>
      </c>
    </row>
    <row r="156" spans="1:10" s="247" customFormat="1" ht="16.5" customHeight="1">
      <c r="A156" s="251" t="s">
        <v>248</v>
      </c>
      <c r="B156" s="252">
        <v>534</v>
      </c>
      <c r="C156" s="253">
        <f t="shared" si="10"/>
        <v>116.6</v>
      </c>
      <c r="D156" s="252">
        <v>458</v>
      </c>
      <c r="E156" s="251">
        <v>2050701</v>
      </c>
      <c r="F156" s="247">
        <f t="shared" si="13"/>
        <v>7</v>
      </c>
      <c r="G156" s="289">
        <f t="shared" si="11"/>
        <v>76</v>
      </c>
      <c r="H156" s="241">
        <f t="shared" si="12"/>
        <v>16.600000000000001</v>
      </c>
    </row>
    <row r="157" spans="1:10" s="247" customFormat="1" ht="16.5" customHeight="1">
      <c r="A157" s="251" t="s">
        <v>249</v>
      </c>
      <c r="B157" s="252">
        <v>58</v>
      </c>
      <c r="C157" s="253">
        <f t="shared" si="10"/>
        <v>2900</v>
      </c>
      <c r="D157" s="252">
        <v>2</v>
      </c>
      <c r="E157" s="251">
        <v>2050799</v>
      </c>
      <c r="F157" s="247">
        <f t="shared" si="13"/>
        <v>7</v>
      </c>
      <c r="G157" s="289">
        <f t="shared" si="11"/>
        <v>56</v>
      </c>
      <c r="H157" s="241">
        <f t="shared" si="12"/>
        <v>2800</v>
      </c>
    </row>
    <row r="158" spans="1:10" s="246" customFormat="1" ht="16.5" customHeight="1">
      <c r="A158" s="248" t="s">
        <v>250</v>
      </c>
      <c r="B158" s="249">
        <v>603</v>
      </c>
      <c r="C158" s="250">
        <f t="shared" si="10"/>
        <v>106</v>
      </c>
      <c r="D158" s="249">
        <v>569</v>
      </c>
      <c r="E158" s="248">
        <v>20508</v>
      </c>
      <c r="F158" s="246">
        <f t="shared" si="13"/>
        <v>5</v>
      </c>
      <c r="G158" s="289">
        <f t="shared" si="11"/>
        <v>34</v>
      </c>
      <c r="H158" s="241">
        <f t="shared" si="12"/>
        <v>6</v>
      </c>
      <c r="I158" s="246" t="s">
        <v>909</v>
      </c>
      <c r="J158" s="38" t="str">
        <f>I158&amp;B158&amp;"万元，较上年决算数"&amp;IF(G158&gt;0,"增加","减少")&amp;G158&amp;"万元，"&amp;IF(G158&gt;0,"增长","下降")&amp;H158&amp;"%。主要是"</f>
        <v>6．进修及培训603万元，较上年决算数增加34万元，增长6%。主要是</v>
      </c>
    </row>
    <row r="159" spans="1:10" s="247" customFormat="1" ht="16.5" customHeight="1">
      <c r="A159" s="251" t="s">
        <v>251</v>
      </c>
      <c r="B159" s="252">
        <v>403</v>
      </c>
      <c r="C159" s="253">
        <f t="shared" si="10"/>
        <v>108</v>
      </c>
      <c r="D159" s="252">
        <v>373</v>
      </c>
      <c r="E159" s="251">
        <v>2050801</v>
      </c>
      <c r="F159" s="247">
        <f t="shared" si="13"/>
        <v>7</v>
      </c>
      <c r="G159" s="289">
        <f t="shared" si="11"/>
        <v>30</v>
      </c>
      <c r="H159" s="241">
        <f t="shared" si="12"/>
        <v>8</v>
      </c>
    </row>
    <row r="160" spans="1:10" s="247" customFormat="1" ht="16.5" customHeight="1">
      <c r="A160" s="251" t="s">
        <v>252</v>
      </c>
      <c r="B160" s="252">
        <v>200</v>
      </c>
      <c r="C160" s="253">
        <f t="shared" si="10"/>
        <v>102</v>
      </c>
      <c r="D160" s="252">
        <v>196</v>
      </c>
      <c r="E160" s="251">
        <v>2050802</v>
      </c>
      <c r="F160" s="247">
        <f t="shared" si="13"/>
        <v>7</v>
      </c>
      <c r="G160" s="289">
        <f t="shared" si="11"/>
        <v>4</v>
      </c>
      <c r="H160" s="241">
        <f t="shared" si="12"/>
        <v>2</v>
      </c>
    </row>
    <row r="161" spans="1:10" s="246" customFormat="1" ht="16.5" customHeight="1">
      <c r="A161" s="248" t="s">
        <v>253</v>
      </c>
      <c r="B161" s="249">
        <v>2959</v>
      </c>
      <c r="C161" s="250">
        <f t="shared" si="10"/>
        <v>198.7</v>
      </c>
      <c r="D161" s="249">
        <v>1489</v>
      </c>
      <c r="E161" s="248">
        <v>20509</v>
      </c>
      <c r="F161" s="246">
        <f t="shared" si="13"/>
        <v>5</v>
      </c>
      <c r="G161" s="289">
        <f t="shared" si="11"/>
        <v>1470</v>
      </c>
      <c r="H161" s="241">
        <f t="shared" si="12"/>
        <v>98.7</v>
      </c>
      <c r="I161" s="246" t="s">
        <v>910</v>
      </c>
      <c r="J161" s="38" t="str">
        <f>I161&amp;B161&amp;"万元，较上年决算数"&amp;IF(G161&gt;0,"增加","减少")&amp;G161&amp;"万元，"&amp;IF(G161&gt;0,"增长","下降")&amp;H161&amp;"%。主要是"</f>
        <v>7．教育费附加安排的支出2959万元，较上年决算数增加1470万元，增长98.7%。主要是</v>
      </c>
    </row>
    <row r="162" spans="1:10" s="247" customFormat="1" ht="16.5" customHeight="1">
      <c r="A162" s="251" t="s">
        <v>254</v>
      </c>
      <c r="B162" s="252">
        <v>22</v>
      </c>
      <c r="C162" s="253">
        <f t="shared" si="10"/>
        <v>1100</v>
      </c>
      <c r="D162" s="252">
        <v>2</v>
      </c>
      <c r="E162" s="251">
        <v>2050901</v>
      </c>
      <c r="F162" s="247">
        <f t="shared" si="13"/>
        <v>7</v>
      </c>
      <c r="G162" s="289">
        <f t="shared" si="11"/>
        <v>20</v>
      </c>
      <c r="H162" s="241">
        <f t="shared" si="12"/>
        <v>1000</v>
      </c>
    </row>
    <row r="163" spans="1:10" s="247" customFormat="1" ht="16.5" customHeight="1">
      <c r="A163" s="251" t="s">
        <v>680</v>
      </c>
      <c r="B163" s="252">
        <v>10</v>
      </c>
      <c r="C163" s="253"/>
      <c r="D163" s="252">
        <v>0</v>
      </c>
      <c r="E163" s="251">
        <v>2050902</v>
      </c>
      <c r="F163" s="247">
        <f t="shared" si="13"/>
        <v>7</v>
      </c>
      <c r="G163" s="289">
        <f t="shared" si="11"/>
        <v>10</v>
      </c>
      <c r="H163" s="241"/>
    </row>
    <row r="164" spans="1:10" s="247" customFormat="1" ht="16.5" customHeight="1">
      <c r="A164" s="251" t="s">
        <v>576</v>
      </c>
      <c r="B164" s="252">
        <v>147</v>
      </c>
      <c r="C164" s="253">
        <f t="shared" si="10"/>
        <v>288.2</v>
      </c>
      <c r="D164" s="252">
        <v>51</v>
      </c>
      <c r="E164" s="251">
        <v>2050904</v>
      </c>
      <c r="F164" s="247">
        <f t="shared" si="13"/>
        <v>7</v>
      </c>
      <c r="G164" s="289">
        <f t="shared" si="11"/>
        <v>96</v>
      </c>
      <c r="H164" s="241">
        <f t="shared" si="12"/>
        <v>188.2</v>
      </c>
    </row>
    <row r="165" spans="1:10" s="247" customFormat="1" ht="16.5" customHeight="1">
      <c r="A165" s="251" t="s">
        <v>255</v>
      </c>
      <c r="B165" s="252">
        <v>2780</v>
      </c>
      <c r="C165" s="253">
        <f t="shared" si="10"/>
        <v>193.6</v>
      </c>
      <c r="D165" s="252">
        <v>1436</v>
      </c>
      <c r="E165" s="251">
        <v>2050999</v>
      </c>
      <c r="F165" s="247">
        <f t="shared" si="13"/>
        <v>7</v>
      </c>
      <c r="G165" s="289">
        <f t="shared" si="11"/>
        <v>1344</v>
      </c>
      <c r="H165" s="241">
        <f t="shared" si="12"/>
        <v>93.6</v>
      </c>
    </row>
    <row r="166" spans="1:10" s="246" customFormat="1" ht="16.5" customHeight="1">
      <c r="A166" s="248" t="s">
        <v>749</v>
      </c>
      <c r="B166" s="249">
        <v>227</v>
      </c>
      <c r="C166" s="250">
        <f t="shared" si="10"/>
        <v>210.2</v>
      </c>
      <c r="D166" s="249">
        <v>108</v>
      </c>
      <c r="E166" s="248">
        <v>20599</v>
      </c>
      <c r="F166" s="246">
        <f t="shared" si="13"/>
        <v>5</v>
      </c>
      <c r="G166" s="289">
        <f t="shared" si="11"/>
        <v>119</v>
      </c>
      <c r="H166" s="241">
        <f t="shared" si="12"/>
        <v>110.2</v>
      </c>
      <c r="I166" s="246" t="s">
        <v>911</v>
      </c>
      <c r="J166" s="38" t="str">
        <f>I166&amp;B166&amp;"万元，较上年决算数"&amp;IF(G166&gt;0,"增加","减少")&amp;G166&amp;"万元，"&amp;IF(G166&gt;0,"增长","下降")&amp;H166&amp;"%。主要是"</f>
        <v>8．其他教育支出227万元，较上年决算数增加119万元，增长110.2%。主要是</v>
      </c>
    </row>
    <row r="167" spans="1:10" s="247" customFormat="1" ht="16.5" customHeight="1">
      <c r="A167" s="251" t="s">
        <v>763</v>
      </c>
      <c r="B167" s="252">
        <v>227</v>
      </c>
      <c r="C167" s="253">
        <f t="shared" si="10"/>
        <v>210.2</v>
      </c>
      <c r="D167" s="252">
        <v>108</v>
      </c>
      <c r="E167" s="251">
        <v>2059999</v>
      </c>
      <c r="F167" s="247">
        <f t="shared" si="13"/>
        <v>7</v>
      </c>
      <c r="G167" s="289">
        <f t="shared" si="11"/>
        <v>119</v>
      </c>
      <c r="H167" s="241">
        <f t="shared" si="12"/>
        <v>110.2</v>
      </c>
    </row>
    <row r="168" spans="1:10" s="38" customFormat="1" ht="16.5" customHeight="1">
      <c r="A168" s="61" t="s">
        <v>727</v>
      </c>
      <c r="B168" s="60">
        <v>7363</v>
      </c>
      <c r="C168" s="51">
        <f t="shared" si="10"/>
        <v>211.9</v>
      </c>
      <c r="D168" s="60">
        <v>3474</v>
      </c>
      <c r="E168" s="61">
        <v>206</v>
      </c>
      <c r="F168" s="38">
        <f t="shared" si="13"/>
        <v>3</v>
      </c>
      <c r="G168" s="289">
        <f t="shared" si="11"/>
        <v>3889</v>
      </c>
      <c r="H168" s="241">
        <f t="shared" si="12"/>
        <v>111.9</v>
      </c>
      <c r="I168" s="38" t="s">
        <v>855</v>
      </c>
      <c r="J168" s="38" t="str">
        <f t="shared" ref="J168:J169" si="15">I168&amp;B168&amp;"万元，较上年决算数"&amp;IF(G168&gt;0,"增加","减少")&amp;G168&amp;"万元，"&amp;IF(G168&gt;0,"增长","下降")&amp;H168&amp;"%。主要是"</f>
        <v>（五）科学技术支出7363万元，较上年决算数增加3889万元，增长111.9%。主要是</v>
      </c>
    </row>
    <row r="169" spans="1:10" s="246" customFormat="1" ht="16.5" customHeight="1">
      <c r="A169" s="248" t="s">
        <v>256</v>
      </c>
      <c r="B169" s="249">
        <v>304</v>
      </c>
      <c r="C169" s="250">
        <f t="shared" si="10"/>
        <v>87.9</v>
      </c>
      <c r="D169" s="249">
        <v>346</v>
      </c>
      <c r="E169" s="248">
        <v>20601</v>
      </c>
      <c r="F169" s="246">
        <f t="shared" si="13"/>
        <v>5</v>
      </c>
      <c r="G169" s="289">
        <f t="shared" si="11"/>
        <v>-42</v>
      </c>
      <c r="H169" s="241">
        <f t="shared" si="12"/>
        <v>-12.1</v>
      </c>
      <c r="I169" s="246" t="s">
        <v>912</v>
      </c>
      <c r="J169" s="38" t="str">
        <f t="shared" si="15"/>
        <v>1．科学技术管理事务304万元，较上年决算数减少-42万元，下降-12.1%。主要是</v>
      </c>
    </row>
    <row r="170" spans="1:10" s="247" customFormat="1" ht="16.5" customHeight="1">
      <c r="A170" s="251" t="s">
        <v>179</v>
      </c>
      <c r="B170" s="252">
        <v>151</v>
      </c>
      <c r="C170" s="253">
        <f t="shared" si="10"/>
        <v>89.9</v>
      </c>
      <c r="D170" s="252">
        <v>168</v>
      </c>
      <c r="E170" s="251">
        <v>2060101</v>
      </c>
      <c r="F170" s="247">
        <f t="shared" si="13"/>
        <v>7</v>
      </c>
      <c r="G170" s="289">
        <f t="shared" si="11"/>
        <v>-17</v>
      </c>
      <c r="H170" s="241">
        <f t="shared" si="12"/>
        <v>-10.1</v>
      </c>
    </row>
    <row r="171" spans="1:10" s="247" customFormat="1" ht="16.5" customHeight="1">
      <c r="A171" s="251" t="s">
        <v>257</v>
      </c>
      <c r="B171" s="252">
        <v>153</v>
      </c>
      <c r="C171" s="253">
        <f t="shared" si="10"/>
        <v>86</v>
      </c>
      <c r="D171" s="252">
        <v>178</v>
      </c>
      <c r="E171" s="251">
        <v>2060199</v>
      </c>
      <c r="F171" s="247">
        <f t="shared" si="13"/>
        <v>7</v>
      </c>
      <c r="G171" s="289">
        <f t="shared" si="11"/>
        <v>-25</v>
      </c>
      <c r="H171" s="241">
        <f t="shared" si="12"/>
        <v>-14</v>
      </c>
    </row>
    <row r="172" spans="1:10" s="246" customFormat="1" ht="16.5" customHeight="1">
      <c r="A172" s="248" t="s">
        <v>259</v>
      </c>
      <c r="B172" s="249">
        <v>2866</v>
      </c>
      <c r="C172" s="250">
        <f t="shared" si="10"/>
        <v>286600</v>
      </c>
      <c r="D172" s="249">
        <v>1</v>
      </c>
      <c r="E172" s="248">
        <v>20603</v>
      </c>
      <c r="F172" s="246">
        <f t="shared" si="13"/>
        <v>5</v>
      </c>
      <c r="G172" s="289">
        <f t="shared" si="11"/>
        <v>2865</v>
      </c>
      <c r="H172" s="241">
        <f t="shared" si="12"/>
        <v>286500</v>
      </c>
      <c r="I172" s="246" t="s">
        <v>913</v>
      </c>
      <c r="J172" s="38" t="str">
        <f>I172&amp;B172&amp;"万元，较上年决算数"&amp;IF(G172&gt;0,"增加","减少")&amp;G172&amp;"万元，"&amp;IF(G172&gt;0,"增长","下降")&amp;H172&amp;"%。主要是"</f>
        <v>2．应用研究2866万元，较上年决算数增加2865万元，增长286500%。主要是</v>
      </c>
    </row>
    <row r="173" spans="1:10" s="247" customFormat="1" ht="16.5" customHeight="1">
      <c r="A173" s="251" t="s">
        <v>260</v>
      </c>
      <c r="B173" s="252">
        <v>1</v>
      </c>
      <c r="C173" s="253">
        <f t="shared" si="10"/>
        <v>100</v>
      </c>
      <c r="D173" s="252">
        <v>1</v>
      </c>
      <c r="E173" s="251">
        <v>2060302</v>
      </c>
      <c r="F173" s="247">
        <f t="shared" si="13"/>
        <v>7</v>
      </c>
      <c r="G173" s="289">
        <f t="shared" si="11"/>
        <v>0</v>
      </c>
      <c r="H173" s="241">
        <f t="shared" si="12"/>
        <v>0</v>
      </c>
    </row>
    <row r="174" spans="1:10" s="247" customFormat="1" ht="16.5" customHeight="1">
      <c r="A174" s="251" t="s">
        <v>681</v>
      </c>
      <c r="B174" s="252">
        <v>2865</v>
      </c>
      <c r="C174" s="253"/>
      <c r="D174" s="252">
        <v>0</v>
      </c>
      <c r="E174" s="251">
        <v>2060303</v>
      </c>
      <c r="F174" s="247">
        <f t="shared" si="13"/>
        <v>7</v>
      </c>
      <c r="G174" s="289">
        <f t="shared" si="11"/>
        <v>2865</v>
      </c>
      <c r="H174" s="241"/>
    </row>
    <row r="175" spans="1:10" s="246" customFormat="1" ht="16.5" customHeight="1">
      <c r="A175" s="248" t="s">
        <v>261</v>
      </c>
      <c r="B175" s="249">
        <v>3341</v>
      </c>
      <c r="C175" s="250">
        <f t="shared" si="10"/>
        <v>129.19999999999999</v>
      </c>
      <c r="D175" s="249">
        <v>2586</v>
      </c>
      <c r="E175" s="248">
        <v>20604</v>
      </c>
      <c r="F175" s="246">
        <f t="shared" si="13"/>
        <v>5</v>
      </c>
      <c r="G175" s="289">
        <f t="shared" si="11"/>
        <v>755</v>
      </c>
      <c r="H175" s="241">
        <f t="shared" si="12"/>
        <v>29.2</v>
      </c>
      <c r="I175" s="246" t="s">
        <v>914</v>
      </c>
      <c r="J175" s="38" t="str">
        <f>I175&amp;B175&amp;"万元，较上年决算数"&amp;IF(G175&gt;0,"增加","减少")&amp;G175&amp;"万元，"&amp;IF(G175&gt;0,"增长","下降")&amp;H175&amp;"%。主要是"</f>
        <v>3．技术研究与开发3341万元，较上年决算数增加755万元，增长29.2%。主要是</v>
      </c>
    </row>
    <row r="176" spans="1:10" s="247" customFormat="1" ht="16.5" customHeight="1">
      <c r="A176" s="251" t="s">
        <v>262</v>
      </c>
      <c r="B176" s="252">
        <v>150</v>
      </c>
      <c r="C176" s="253">
        <f t="shared" si="10"/>
        <v>2500</v>
      </c>
      <c r="D176" s="252">
        <v>6</v>
      </c>
      <c r="E176" s="251">
        <v>2060404</v>
      </c>
      <c r="F176" s="247">
        <f t="shared" si="13"/>
        <v>7</v>
      </c>
      <c r="G176" s="289">
        <f t="shared" si="11"/>
        <v>144</v>
      </c>
      <c r="H176" s="241">
        <f t="shared" si="12"/>
        <v>2400</v>
      </c>
    </row>
    <row r="177" spans="1:10" s="247" customFormat="1" ht="16.5" customHeight="1">
      <c r="A177" s="251" t="s">
        <v>263</v>
      </c>
      <c r="B177" s="252">
        <v>3191</v>
      </c>
      <c r="C177" s="253">
        <f t="shared" si="10"/>
        <v>123.7</v>
      </c>
      <c r="D177" s="252">
        <v>2580</v>
      </c>
      <c r="E177" s="251">
        <v>2060499</v>
      </c>
      <c r="F177" s="247">
        <f t="shared" si="13"/>
        <v>7</v>
      </c>
      <c r="G177" s="289">
        <f t="shared" si="11"/>
        <v>611</v>
      </c>
      <c r="H177" s="241">
        <f t="shared" si="12"/>
        <v>23.7</v>
      </c>
    </row>
    <row r="178" spans="1:10" s="246" customFormat="1" ht="16.5" customHeight="1">
      <c r="A178" s="248" t="s">
        <v>264</v>
      </c>
      <c r="B178" s="249">
        <v>140</v>
      </c>
      <c r="C178" s="250">
        <f t="shared" si="10"/>
        <v>2333.3000000000002</v>
      </c>
      <c r="D178" s="249">
        <v>6</v>
      </c>
      <c r="E178" s="248">
        <v>20605</v>
      </c>
      <c r="F178" s="246">
        <f t="shared" si="13"/>
        <v>5</v>
      </c>
      <c r="G178" s="289">
        <f t="shared" si="11"/>
        <v>134</v>
      </c>
      <c r="H178" s="241">
        <f t="shared" si="12"/>
        <v>2233.3000000000002</v>
      </c>
      <c r="I178" s="246" t="s">
        <v>915</v>
      </c>
      <c r="J178" s="38" t="str">
        <f>I178&amp;B178&amp;"万元，较上年决算数"&amp;IF(G178&gt;0,"增加","减少")&amp;G178&amp;"万元，"&amp;IF(G178&gt;0,"增长","下降")&amp;H178&amp;"%。主要是"</f>
        <v>4．科技条件与服务140万元，较上年决算数增加134万元，增长2233.3%。主要是</v>
      </c>
    </row>
    <row r="179" spans="1:10" s="247" customFormat="1" ht="16.5" customHeight="1">
      <c r="A179" s="251" t="s">
        <v>265</v>
      </c>
      <c r="B179" s="252">
        <v>100</v>
      </c>
      <c r="C179" s="253">
        <f t="shared" si="10"/>
        <v>1666.7</v>
      </c>
      <c r="D179" s="252">
        <v>6</v>
      </c>
      <c r="E179" s="251">
        <v>2060502</v>
      </c>
      <c r="F179" s="247">
        <f t="shared" si="13"/>
        <v>7</v>
      </c>
      <c r="G179" s="289">
        <f t="shared" si="11"/>
        <v>94</v>
      </c>
      <c r="H179" s="241">
        <f t="shared" si="12"/>
        <v>1566.7</v>
      </c>
    </row>
    <row r="180" spans="1:10" s="247" customFormat="1" ht="16.5" customHeight="1">
      <c r="A180" s="251" t="s">
        <v>266</v>
      </c>
      <c r="B180" s="252">
        <v>40</v>
      </c>
      <c r="C180" s="253"/>
      <c r="D180" s="252">
        <v>0</v>
      </c>
      <c r="E180" s="251">
        <v>2060503</v>
      </c>
      <c r="F180" s="247">
        <f t="shared" si="13"/>
        <v>7</v>
      </c>
      <c r="G180" s="289">
        <f t="shared" si="11"/>
        <v>40</v>
      </c>
      <c r="H180" s="241"/>
    </row>
    <row r="181" spans="1:10" s="246" customFormat="1" ht="16.5" customHeight="1">
      <c r="A181" s="248" t="s">
        <v>267</v>
      </c>
      <c r="B181" s="249">
        <v>320</v>
      </c>
      <c r="C181" s="250">
        <f t="shared" si="10"/>
        <v>137.30000000000001</v>
      </c>
      <c r="D181" s="249">
        <v>233</v>
      </c>
      <c r="E181" s="248">
        <v>20607</v>
      </c>
      <c r="F181" s="246">
        <f t="shared" si="13"/>
        <v>5</v>
      </c>
      <c r="G181" s="289">
        <f t="shared" si="11"/>
        <v>87</v>
      </c>
      <c r="H181" s="241">
        <f t="shared" si="12"/>
        <v>37.299999999999997</v>
      </c>
      <c r="I181" s="246" t="s">
        <v>916</v>
      </c>
      <c r="J181" s="38" t="str">
        <f>I181&amp;B181&amp;"万元，较上年决算数"&amp;IF(G181&gt;0,"增加","减少")&amp;G181&amp;"万元，"&amp;IF(G181&gt;0,"增长","下降")&amp;H181&amp;"%。主要是"</f>
        <v>5．科学技术普及320万元，较上年决算数增加87万元，增长37.3%。主要是</v>
      </c>
    </row>
    <row r="182" spans="1:10" s="247" customFormat="1" ht="16.5" customHeight="1">
      <c r="A182" s="251" t="s">
        <v>258</v>
      </c>
      <c r="B182" s="252">
        <v>129</v>
      </c>
      <c r="C182" s="253">
        <f t="shared" si="10"/>
        <v>117.3</v>
      </c>
      <c r="D182" s="252">
        <v>110</v>
      </c>
      <c r="E182" s="251">
        <v>2060701</v>
      </c>
      <c r="F182" s="247">
        <f t="shared" si="13"/>
        <v>7</v>
      </c>
      <c r="G182" s="289">
        <f t="shared" si="11"/>
        <v>19</v>
      </c>
      <c r="H182" s="241">
        <f t="shared" si="12"/>
        <v>17.3</v>
      </c>
    </row>
    <row r="183" spans="1:10" s="247" customFormat="1" ht="16.5" customHeight="1">
      <c r="A183" s="251" t="s">
        <v>268</v>
      </c>
      <c r="B183" s="252">
        <v>137</v>
      </c>
      <c r="C183" s="253">
        <f t="shared" si="10"/>
        <v>185.1</v>
      </c>
      <c r="D183" s="252">
        <v>74</v>
      </c>
      <c r="E183" s="251">
        <v>2060702</v>
      </c>
      <c r="F183" s="247">
        <f t="shared" si="13"/>
        <v>7</v>
      </c>
      <c r="G183" s="289">
        <f t="shared" si="11"/>
        <v>63</v>
      </c>
      <c r="H183" s="241">
        <f t="shared" si="12"/>
        <v>85.1</v>
      </c>
    </row>
    <row r="184" spans="1:10" s="247" customFormat="1" ht="16.5" customHeight="1">
      <c r="A184" s="251" t="s">
        <v>269</v>
      </c>
      <c r="B184" s="252">
        <v>54</v>
      </c>
      <c r="C184" s="253">
        <f t="shared" si="10"/>
        <v>110.2</v>
      </c>
      <c r="D184" s="252">
        <v>49</v>
      </c>
      <c r="E184" s="251">
        <v>2060799</v>
      </c>
      <c r="F184" s="247">
        <f t="shared" si="13"/>
        <v>7</v>
      </c>
      <c r="G184" s="289">
        <f t="shared" si="11"/>
        <v>5</v>
      </c>
      <c r="H184" s="241">
        <f t="shared" si="12"/>
        <v>10.199999999999999</v>
      </c>
    </row>
    <row r="185" spans="1:10" s="246" customFormat="1" ht="16.5" customHeight="1">
      <c r="A185" s="248" t="s">
        <v>682</v>
      </c>
      <c r="B185" s="249">
        <v>25</v>
      </c>
      <c r="C185" s="250"/>
      <c r="D185" s="249">
        <v>0</v>
      </c>
      <c r="E185" s="248">
        <v>20609</v>
      </c>
      <c r="F185" s="246">
        <f t="shared" si="13"/>
        <v>5</v>
      </c>
      <c r="G185" s="289">
        <f t="shared" si="11"/>
        <v>25</v>
      </c>
      <c r="H185" s="241"/>
      <c r="I185" s="246" t="s">
        <v>917</v>
      </c>
      <c r="J185" s="38" t="str">
        <f>I185&amp;B185&amp;"万元，较上年决算数"&amp;IF(G185&gt;0,"增加","减少")&amp;G185&amp;"万元，"&amp;IF(G185&gt;0,"增长","下降")&amp;H185&amp;"%。主要是"</f>
        <v>6．科技重大项目25万元，较上年决算数增加25万元，增长%。主要是</v>
      </c>
    </row>
    <row r="186" spans="1:10" s="247" customFormat="1" ht="16.5" customHeight="1">
      <c r="A186" s="251" t="s">
        <v>683</v>
      </c>
      <c r="B186" s="252">
        <v>25</v>
      </c>
      <c r="C186" s="253"/>
      <c r="D186" s="252">
        <v>0</v>
      </c>
      <c r="E186" s="251">
        <v>2060901</v>
      </c>
      <c r="F186" s="247">
        <f t="shared" si="13"/>
        <v>7</v>
      </c>
      <c r="G186" s="289">
        <f t="shared" si="11"/>
        <v>25</v>
      </c>
      <c r="H186" s="241"/>
    </row>
    <row r="187" spans="1:10" s="246" customFormat="1" ht="16.5" customHeight="1">
      <c r="A187" s="248" t="s">
        <v>750</v>
      </c>
      <c r="B187" s="249">
        <v>367</v>
      </c>
      <c r="C187" s="250">
        <f t="shared" si="10"/>
        <v>121.5</v>
      </c>
      <c r="D187" s="249">
        <v>302</v>
      </c>
      <c r="E187" s="248">
        <v>20699</v>
      </c>
      <c r="F187" s="246">
        <f t="shared" si="13"/>
        <v>5</v>
      </c>
      <c r="G187" s="289">
        <f t="shared" si="11"/>
        <v>65</v>
      </c>
      <c r="H187" s="241">
        <f t="shared" si="12"/>
        <v>21.5</v>
      </c>
      <c r="I187" s="246" t="s">
        <v>918</v>
      </c>
      <c r="J187" s="38" t="str">
        <f>I187&amp;B187&amp;"万元，较上年决算数"&amp;IF(G187&gt;0,"增加","减少")&amp;G187&amp;"万元，"&amp;IF(G187&gt;0,"增长","下降")&amp;H187&amp;"%。主要是"</f>
        <v>7．其他科学技术支出367万元，较上年决算数增加65万元，增长21.5%。主要是</v>
      </c>
    </row>
    <row r="188" spans="1:10" s="247" customFormat="1" ht="16.5" customHeight="1">
      <c r="A188" s="251" t="s">
        <v>764</v>
      </c>
      <c r="B188" s="252">
        <v>367</v>
      </c>
      <c r="C188" s="253">
        <f t="shared" si="10"/>
        <v>121.5</v>
      </c>
      <c r="D188" s="252">
        <v>302</v>
      </c>
      <c r="E188" s="251">
        <v>2069999</v>
      </c>
      <c r="F188" s="247">
        <f t="shared" si="13"/>
        <v>7</v>
      </c>
      <c r="G188" s="289">
        <f t="shared" si="11"/>
        <v>65</v>
      </c>
      <c r="H188" s="241">
        <f t="shared" si="12"/>
        <v>21.5</v>
      </c>
    </row>
    <row r="189" spans="1:10" s="38" customFormat="1" ht="16.5" customHeight="1">
      <c r="A189" s="61" t="s">
        <v>728</v>
      </c>
      <c r="B189" s="60">
        <v>1830</v>
      </c>
      <c r="C189" s="51">
        <f t="shared" si="10"/>
        <v>142.5</v>
      </c>
      <c r="D189" s="60">
        <v>1284</v>
      </c>
      <c r="E189" s="61">
        <v>207</v>
      </c>
      <c r="F189" s="38">
        <f t="shared" si="13"/>
        <v>3</v>
      </c>
      <c r="G189" s="289">
        <f t="shared" si="11"/>
        <v>546</v>
      </c>
      <c r="H189" s="241">
        <f t="shared" si="12"/>
        <v>42.5</v>
      </c>
      <c r="I189" s="38" t="s">
        <v>856</v>
      </c>
      <c r="J189" s="38" t="str">
        <f t="shared" ref="J189:J190" si="16">I189&amp;B189&amp;"万元，较上年决算数"&amp;IF(G189&gt;0,"增加","减少")&amp;G189&amp;"万元，"&amp;IF(G189&gt;0,"增长","下降")&amp;H189&amp;"%。主要是"</f>
        <v>（六）文化旅游体育与传媒支出1830万元，较上年决算数增加546万元，增长42.5%。主要是</v>
      </c>
    </row>
    <row r="190" spans="1:10" s="246" customFormat="1" ht="16.5" customHeight="1">
      <c r="A190" s="248" t="s">
        <v>684</v>
      </c>
      <c r="B190" s="249">
        <v>1111</v>
      </c>
      <c r="C190" s="250">
        <f t="shared" si="10"/>
        <v>120.5</v>
      </c>
      <c r="D190" s="249">
        <v>922</v>
      </c>
      <c r="E190" s="248">
        <v>20701</v>
      </c>
      <c r="F190" s="246">
        <f t="shared" si="13"/>
        <v>5</v>
      </c>
      <c r="G190" s="289">
        <f t="shared" si="11"/>
        <v>189</v>
      </c>
      <c r="H190" s="241">
        <f t="shared" si="12"/>
        <v>20.5</v>
      </c>
      <c r="I190" s="246" t="s">
        <v>919</v>
      </c>
      <c r="J190" s="38" t="str">
        <f t="shared" si="16"/>
        <v>1．文化和旅游1111万元，较上年决算数增加189万元，增长20.5%。主要是</v>
      </c>
    </row>
    <row r="191" spans="1:10" s="247" customFormat="1" ht="16.5" customHeight="1">
      <c r="A191" s="251" t="s">
        <v>179</v>
      </c>
      <c r="B191" s="252">
        <v>134</v>
      </c>
      <c r="C191" s="253">
        <f t="shared" si="10"/>
        <v>78.400000000000006</v>
      </c>
      <c r="D191" s="252">
        <v>171</v>
      </c>
      <c r="E191" s="251">
        <v>2070101</v>
      </c>
      <c r="F191" s="247">
        <f t="shared" si="13"/>
        <v>7</v>
      </c>
      <c r="G191" s="289">
        <f t="shared" si="11"/>
        <v>-37</v>
      </c>
      <c r="H191" s="241">
        <f t="shared" si="12"/>
        <v>-21.6</v>
      </c>
    </row>
    <row r="192" spans="1:10" s="247" customFormat="1" ht="16.5" customHeight="1">
      <c r="A192" s="251" t="s">
        <v>180</v>
      </c>
      <c r="B192" s="252">
        <v>111</v>
      </c>
      <c r="C192" s="253">
        <f t="shared" si="10"/>
        <v>118.1</v>
      </c>
      <c r="D192" s="252">
        <v>94</v>
      </c>
      <c r="E192" s="251">
        <v>2070102</v>
      </c>
      <c r="F192" s="247">
        <f t="shared" si="13"/>
        <v>7</v>
      </c>
      <c r="G192" s="289">
        <f t="shared" si="11"/>
        <v>17</v>
      </c>
      <c r="H192" s="241">
        <f t="shared" si="12"/>
        <v>18.100000000000001</v>
      </c>
    </row>
    <row r="193" spans="1:10" s="247" customFormat="1" ht="16.5" customHeight="1">
      <c r="A193" s="251" t="s">
        <v>270</v>
      </c>
      <c r="B193" s="252">
        <v>95</v>
      </c>
      <c r="C193" s="253">
        <f t="shared" si="10"/>
        <v>88.8</v>
      </c>
      <c r="D193" s="252">
        <v>107</v>
      </c>
      <c r="E193" s="251">
        <v>2070104</v>
      </c>
      <c r="F193" s="247">
        <f t="shared" si="13"/>
        <v>7</v>
      </c>
      <c r="G193" s="289">
        <f t="shared" si="11"/>
        <v>-12</v>
      </c>
      <c r="H193" s="241">
        <f t="shared" si="12"/>
        <v>-11.2</v>
      </c>
    </row>
    <row r="194" spans="1:10" s="247" customFormat="1" ht="16.5" customHeight="1">
      <c r="A194" s="251" t="s">
        <v>271</v>
      </c>
      <c r="B194" s="252">
        <v>5</v>
      </c>
      <c r="C194" s="253"/>
      <c r="D194" s="252">
        <v>0</v>
      </c>
      <c r="E194" s="251">
        <v>2070108</v>
      </c>
      <c r="F194" s="247">
        <f t="shared" si="13"/>
        <v>7</v>
      </c>
      <c r="G194" s="289">
        <f t="shared" si="11"/>
        <v>5</v>
      </c>
      <c r="H194" s="241"/>
    </row>
    <row r="195" spans="1:10" s="247" customFormat="1" ht="16.5" customHeight="1">
      <c r="A195" s="251" t="s">
        <v>272</v>
      </c>
      <c r="B195" s="252">
        <v>186</v>
      </c>
      <c r="C195" s="253">
        <f t="shared" si="10"/>
        <v>140.9</v>
      </c>
      <c r="D195" s="252">
        <v>132</v>
      </c>
      <c r="E195" s="251">
        <v>2070109</v>
      </c>
      <c r="F195" s="247">
        <f t="shared" si="13"/>
        <v>7</v>
      </c>
      <c r="G195" s="289">
        <f t="shared" si="11"/>
        <v>54</v>
      </c>
      <c r="H195" s="241">
        <f t="shared" si="12"/>
        <v>40.9</v>
      </c>
    </row>
    <row r="196" spans="1:10" s="247" customFormat="1" ht="16.5" customHeight="1">
      <c r="A196" s="251" t="s">
        <v>273</v>
      </c>
      <c r="B196" s="252">
        <v>187</v>
      </c>
      <c r="C196" s="253">
        <f t="shared" si="10"/>
        <v>92.1</v>
      </c>
      <c r="D196" s="252">
        <v>203</v>
      </c>
      <c r="E196" s="251">
        <v>2070111</v>
      </c>
      <c r="F196" s="247">
        <f t="shared" si="13"/>
        <v>7</v>
      </c>
      <c r="G196" s="289">
        <f t="shared" si="11"/>
        <v>-16</v>
      </c>
      <c r="H196" s="241">
        <f t="shared" si="12"/>
        <v>-7.9</v>
      </c>
    </row>
    <row r="197" spans="1:10" s="247" customFormat="1" ht="16.5" customHeight="1">
      <c r="A197" s="251" t="s">
        <v>685</v>
      </c>
      <c r="B197" s="252">
        <v>163</v>
      </c>
      <c r="C197" s="253">
        <f t="shared" si="10"/>
        <v>91.6</v>
      </c>
      <c r="D197" s="252">
        <v>178</v>
      </c>
      <c r="E197" s="251">
        <v>2070112</v>
      </c>
      <c r="F197" s="247">
        <f t="shared" si="13"/>
        <v>7</v>
      </c>
      <c r="G197" s="289">
        <f t="shared" si="11"/>
        <v>-15</v>
      </c>
      <c r="H197" s="241">
        <f t="shared" si="12"/>
        <v>-8.4</v>
      </c>
    </row>
    <row r="198" spans="1:10" s="247" customFormat="1" ht="16.5" customHeight="1">
      <c r="A198" s="251" t="s">
        <v>404</v>
      </c>
      <c r="B198" s="252">
        <v>6</v>
      </c>
      <c r="C198" s="253"/>
      <c r="D198" s="252"/>
      <c r="E198" s="251">
        <v>2070113</v>
      </c>
      <c r="F198" s="247">
        <f t="shared" si="13"/>
        <v>7</v>
      </c>
      <c r="G198" s="289">
        <f t="shared" si="11"/>
        <v>6</v>
      </c>
      <c r="H198" s="241"/>
    </row>
    <row r="199" spans="1:10" s="247" customFormat="1" ht="16.5" customHeight="1">
      <c r="A199" s="251" t="s">
        <v>686</v>
      </c>
      <c r="B199" s="252">
        <v>224</v>
      </c>
      <c r="C199" s="253">
        <f t="shared" ref="C199:C260" si="17">B199/D199*100</f>
        <v>605.4</v>
      </c>
      <c r="D199" s="252">
        <v>37</v>
      </c>
      <c r="E199" s="251">
        <v>2070199</v>
      </c>
      <c r="F199" s="247">
        <f t="shared" si="13"/>
        <v>7</v>
      </c>
      <c r="G199" s="289">
        <f t="shared" ref="G199:G262" si="18">B199-D199</f>
        <v>187</v>
      </c>
      <c r="H199" s="241">
        <f t="shared" ref="H199:H262" si="19">G199/D199*100</f>
        <v>505.4</v>
      </c>
    </row>
    <row r="200" spans="1:10" s="246" customFormat="1" ht="16.5" customHeight="1">
      <c r="A200" s="248" t="s">
        <v>274</v>
      </c>
      <c r="B200" s="249">
        <v>36</v>
      </c>
      <c r="C200" s="250">
        <f t="shared" si="17"/>
        <v>3600</v>
      </c>
      <c r="D200" s="249">
        <v>1</v>
      </c>
      <c r="E200" s="248">
        <v>20702</v>
      </c>
      <c r="F200" s="246">
        <f t="shared" ref="F200:F263" si="20">LEN(E200)</f>
        <v>5</v>
      </c>
      <c r="G200" s="289">
        <f t="shared" si="18"/>
        <v>35</v>
      </c>
      <c r="H200" s="241">
        <f t="shared" si="19"/>
        <v>3500</v>
      </c>
      <c r="I200" s="246" t="s">
        <v>920</v>
      </c>
      <c r="J200" s="38" t="str">
        <f>I200&amp;B200&amp;"万元，较上年决算数"&amp;IF(G200&gt;0,"增加","减少")&amp;G200&amp;"万元，"&amp;IF(G200&gt;0,"增长","下降")&amp;H200&amp;"%。主要是"</f>
        <v>2．文物36万元，较上年决算数增加35万元，增长3500%。主要是</v>
      </c>
    </row>
    <row r="201" spans="1:10" s="247" customFormat="1" ht="16.5" customHeight="1">
      <c r="A201" s="251" t="s">
        <v>687</v>
      </c>
      <c r="B201" s="252">
        <v>35</v>
      </c>
      <c r="C201" s="253"/>
      <c r="D201" s="252">
        <v>0</v>
      </c>
      <c r="E201" s="251">
        <v>2070204</v>
      </c>
      <c r="F201" s="247">
        <f t="shared" si="20"/>
        <v>7</v>
      </c>
      <c r="G201" s="289">
        <f t="shared" si="18"/>
        <v>35</v>
      </c>
      <c r="H201" s="241"/>
    </row>
    <row r="202" spans="1:10" s="247" customFormat="1" ht="16.5" customHeight="1">
      <c r="A202" s="251" t="s">
        <v>577</v>
      </c>
      <c r="B202" s="252">
        <v>1</v>
      </c>
      <c r="C202" s="253">
        <f t="shared" si="17"/>
        <v>100</v>
      </c>
      <c r="D202" s="252">
        <v>1</v>
      </c>
      <c r="E202" s="251">
        <v>2070205</v>
      </c>
      <c r="F202" s="247">
        <f t="shared" si="20"/>
        <v>7</v>
      </c>
      <c r="G202" s="289">
        <f t="shared" si="18"/>
        <v>0</v>
      </c>
      <c r="H202" s="241">
        <f t="shared" si="19"/>
        <v>0</v>
      </c>
    </row>
    <row r="203" spans="1:10" s="246" customFormat="1" ht="16.5" customHeight="1">
      <c r="A203" s="248" t="s">
        <v>275</v>
      </c>
      <c r="B203" s="249">
        <v>110</v>
      </c>
      <c r="C203" s="250">
        <f t="shared" si="17"/>
        <v>846.2</v>
      </c>
      <c r="D203" s="249">
        <v>13</v>
      </c>
      <c r="E203" s="248">
        <v>20703</v>
      </c>
      <c r="F203" s="246">
        <f t="shared" si="20"/>
        <v>5</v>
      </c>
      <c r="G203" s="289">
        <f t="shared" si="18"/>
        <v>97</v>
      </c>
      <c r="H203" s="241">
        <f t="shared" si="19"/>
        <v>746.2</v>
      </c>
      <c r="I203" s="246" t="s">
        <v>921</v>
      </c>
      <c r="J203" s="38" t="str">
        <f>I203&amp;B203&amp;"万元，较上年决算数"&amp;IF(G203&gt;0,"增加","减少")&amp;G203&amp;"万元，"&amp;IF(G203&gt;0,"增长","下降")&amp;H203&amp;"%。主要是"</f>
        <v>3．体育110万元，较上年决算数增加97万元，增长746.2%。主要是</v>
      </c>
    </row>
    <row r="204" spans="1:10" s="247" customFormat="1" ht="16.5" customHeight="1">
      <c r="A204" s="251" t="s">
        <v>688</v>
      </c>
      <c r="B204" s="252">
        <v>53</v>
      </c>
      <c r="C204" s="253"/>
      <c r="D204" s="252">
        <v>0</v>
      </c>
      <c r="E204" s="251">
        <v>2070305</v>
      </c>
      <c r="F204" s="247">
        <f t="shared" si="20"/>
        <v>7</v>
      </c>
      <c r="G204" s="289">
        <f t="shared" si="18"/>
        <v>53</v>
      </c>
      <c r="H204" s="241"/>
    </row>
    <row r="205" spans="1:10" s="247" customFormat="1" ht="16.5" customHeight="1">
      <c r="A205" s="251" t="s">
        <v>276</v>
      </c>
      <c r="B205" s="252">
        <v>56</v>
      </c>
      <c r="C205" s="253">
        <f t="shared" si="17"/>
        <v>430.8</v>
      </c>
      <c r="D205" s="252">
        <v>13</v>
      </c>
      <c r="E205" s="251">
        <v>2070308</v>
      </c>
      <c r="F205" s="247">
        <f t="shared" si="20"/>
        <v>7</v>
      </c>
      <c r="G205" s="289">
        <f t="shared" si="18"/>
        <v>43</v>
      </c>
      <c r="H205" s="241">
        <f t="shared" si="19"/>
        <v>330.8</v>
      </c>
    </row>
    <row r="206" spans="1:10" s="247" customFormat="1" ht="16.5" customHeight="1">
      <c r="A206" s="251" t="s">
        <v>689</v>
      </c>
      <c r="B206" s="252">
        <v>1</v>
      </c>
      <c r="C206" s="253"/>
      <c r="D206" s="252">
        <v>0</v>
      </c>
      <c r="E206" s="251">
        <v>2070399</v>
      </c>
      <c r="F206" s="247">
        <f t="shared" si="20"/>
        <v>7</v>
      </c>
      <c r="G206" s="289">
        <f t="shared" si="18"/>
        <v>1</v>
      </c>
      <c r="H206" s="241"/>
    </row>
    <row r="207" spans="1:10" s="246" customFormat="1" ht="16.5" customHeight="1">
      <c r="A207" s="248" t="s">
        <v>277</v>
      </c>
      <c r="B207" s="249"/>
      <c r="C207" s="250">
        <f t="shared" si="17"/>
        <v>0</v>
      </c>
      <c r="D207" s="249">
        <v>117</v>
      </c>
      <c r="E207" s="248">
        <v>20704</v>
      </c>
      <c r="F207" s="246">
        <f t="shared" si="20"/>
        <v>5</v>
      </c>
      <c r="G207" s="289">
        <f t="shared" si="18"/>
        <v>-117</v>
      </c>
      <c r="H207" s="241">
        <f t="shared" si="19"/>
        <v>-100</v>
      </c>
      <c r="I207" s="246" t="s">
        <v>922</v>
      </c>
      <c r="J207" s="38" t="str">
        <f>I207&amp;B207&amp;"万元，较上年决算数"&amp;IF(G207&gt;0,"增加","减少")&amp;G207&amp;"万元，"&amp;IF(G207&gt;0,"增长","下降")&amp;H207&amp;"%。主要是"</f>
        <v>4．新闻出版广播影视万元，较上年决算数减少-117万元，下降-100%。主要是</v>
      </c>
    </row>
    <row r="208" spans="1:10" s="247" customFormat="1" ht="16.5" customHeight="1">
      <c r="A208" s="251" t="s">
        <v>278</v>
      </c>
      <c r="B208" s="252"/>
      <c r="C208" s="253">
        <f t="shared" si="17"/>
        <v>0</v>
      </c>
      <c r="D208" s="252">
        <v>117</v>
      </c>
      <c r="E208" s="251">
        <v>2070499</v>
      </c>
      <c r="F208" s="247">
        <f t="shared" si="20"/>
        <v>7</v>
      </c>
      <c r="G208" s="289">
        <f t="shared" si="18"/>
        <v>-117</v>
      </c>
      <c r="H208" s="241">
        <f t="shared" si="19"/>
        <v>-100</v>
      </c>
    </row>
    <row r="209" spans="1:10" s="246" customFormat="1" ht="16.5" customHeight="1">
      <c r="A209" s="248" t="s">
        <v>690</v>
      </c>
      <c r="B209" s="249">
        <v>5</v>
      </c>
      <c r="C209" s="250"/>
      <c r="D209" s="249"/>
      <c r="E209" s="248">
        <v>20706</v>
      </c>
      <c r="F209" s="246">
        <f t="shared" si="20"/>
        <v>5</v>
      </c>
      <c r="G209" s="289">
        <f t="shared" si="18"/>
        <v>5</v>
      </c>
      <c r="H209" s="241"/>
      <c r="I209" s="246" t="s">
        <v>923</v>
      </c>
      <c r="J209" s="38" t="str">
        <f>I209&amp;B209&amp;"万元，较上年决算数"&amp;IF(G209&gt;0,"增加","减少")&amp;G209&amp;"万元，"&amp;IF(G209&gt;0,"增长","下降")&amp;H209&amp;"%。主要是"</f>
        <v>5．新闻出版电影5万元，较上年决算数增加5万元，增长%。主要是</v>
      </c>
    </row>
    <row r="210" spans="1:10" s="247" customFormat="1" ht="16.5" customHeight="1">
      <c r="A210" s="251" t="s">
        <v>691</v>
      </c>
      <c r="B210" s="252">
        <v>5</v>
      </c>
      <c r="C210" s="253"/>
      <c r="D210" s="252"/>
      <c r="E210" s="251">
        <v>2070699</v>
      </c>
      <c r="F210" s="247">
        <f t="shared" si="20"/>
        <v>7</v>
      </c>
      <c r="G210" s="289">
        <f t="shared" si="18"/>
        <v>5</v>
      </c>
      <c r="H210" s="241"/>
    </row>
    <row r="211" spans="1:10" s="246" customFormat="1" ht="16.5" customHeight="1">
      <c r="A211" s="248" t="s">
        <v>692</v>
      </c>
      <c r="B211" s="249">
        <v>114</v>
      </c>
      <c r="C211" s="250"/>
      <c r="D211" s="249"/>
      <c r="E211" s="248">
        <v>20708</v>
      </c>
      <c r="F211" s="246">
        <f t="shared" si="20"/>
        <v>5</v>
      </c>
      <c r="G211" s="289">
        <f t="shared" si="18"/>
        <v>114</v>
      </c>
      <c r="H211" s="241"/>
      <c r="I211" s="246" t="s">
        <v>924</v>
      </c>
      <c r="J211" s="38" t="str">
        <f>I211&amp;B211&amp;"万元，较上年决算数"&amp;IF(G211&gt;0,"增加","减少")&amp;G211&amp;"万元，"&amp;IF(G211&gt;0,"增长","下降")&amp;H211&amp;"%。主要是"</f>
        <v>6．广播电视114万元，较上年决算数增加114万元，增长%。主要是</v>
      </c>
    </row>
    <row r="212" spans="1:10" s="247" customFormat="1" ht="16.5" customHeight="1">
      <c r="A212" s="251" t="s">
        <v>693</v>
      </c>
      <c r="B212" s="252">
        <v>114</v>
      </c>
      <c r="C212" s="253"/>
      <c r="D212" s="252"/>
      <c r="E212" s="251">
        <v>2070899</v>
      </c>
      <c r="F212" s="247">
        <f t="shared" si="20"/>
        <v>7</v>
      </c>
      <c r="G212" s="289">
        <f t="shared" si="18"/>
        <v>114</v>
      </c>
      <c r="H212" s="241"/>
    </row>
    <row r="213" spans="1:10" s="246" customFormat="1" ht="16.5" customHeight="1">
      <c r="A213" s="248" t="s">
        <v>751</v>
      </c>
      <c r="B213" s="249">
        <v>454</v>
      </c>
      <c r="C213" s="250">
        <f t="shared" si="17"/>
        <v>196.5</v>
      </c>
      <c r="D213" s="249">
        <v>231</v>
      </c>
      <c r="E213" s="248">
        <v>20799</v>
      </c>
      <c r="F213" s="246">
        <f t="shared" si="20"/>
        <v>5</v>
      </c>
      <c r="G213" s="289">
        <f t="shared" si="18"/>
        <v>223</v>
      </c>
      <c r="H213" s="241">
        <f t="shared" si="19"/>
        <v>96.5</v>
      </c>
      <c r="I213" s="246" t="s">
        <v>925</v>
      </c>
      <c r="J213" s="38" t="str">
        <f>I213&amp;B213&amp;"万元，较上年决算数"&amp;IF(G213&gt;0,"增加","减少")&amp;G213&amp;"万元，"&amp;IF(G213&gt;0,"增长","下降")&amp;H213&amp;"%。主要是"</f>
        <v>7．其他文化体育与传媒支出454万元，较上年决算数增加223万元，增长96.5%。主要是</v>
      </c>
    </row>
    <row r="214" spans="1:10" s="247" customFormat="1" ht="16.5" customHeight="1">
      <c r="A214" s="251" t="s">
        <v>694</v>
      </c>
      <c r="B214" s="252">
        <v>25</v>
      </c>
      <c r="C214" s="253"/>
      <c r="D214" s="252">
        <v>0</v>
      </c>
      <c r="E214" s="251">
        <v>2079902</v>
      </c>
      <c r="F214" s="247">
        <f t="shared" si="20"/>
        <v>7</v>
      </c>
      <c r="G214" s="289">
        <f t="shared" si="18"/>
        <v>25</v>
      </c>
      <c r="H214" s="241"/>
    </row>
    <row r="215" spans="1:10" s="247" customFormat="1" ht="16.5" customHeight="1">
      <c r="A215" s="251" t="s">
        <v>279</v>
      </c>
      <c r="B215" s="252">
        <v>209</v>
      </c>
      <c r="C215" s="253">
        <f t="shared" si="17"/>
        <v>298.60000000000002</v>
      </c>
      <c r="D215" s="252">
        <v>70</v>
      </c>
      <c r="E215" s="251">
        <v>2079903</v>
      </c>
      <c r="F215" s="247">
        <f t="shared" si="20"/>
        <v>7</v>
      </c>
      <c r="G215" s="289">
        <f t="shared" si="18"/>
        <v>139</v>
      </c>
      <c r="H215" s="241">
        <f t="shared" si="19"/>
        <v>198.6</v>
      </c>
    </row>
    <row r="216" spans="1:10" s="247" customFormat="1" ht="16.5" customHeight="1">
      <c r="A216" s="251" t="s">
        <v>765</v>
      </c>
      <c r="B216" s="252">
        <v>220</v>
      </c>
      <c r="C216" s="253">
        <f t="shared" si="17"/>
        <v>136.6</v>
      </c>
      <c r="D216" s="252">
        <v>161</v>
      </c>
      <c r="E216" s="251">
        <v>2079999</v>
      </c>
      <c r="F216" s="247">
        <f t="shared" si="20"/>
        <v>7</v>
      </c>
      <c r="G216" s="289">
        <f t="shared" si="18"/>
        <v>59</v>
      </c>
      <c r="H216" s="241">
        <f t="shared" si="19"/>
        <v>36.6</v>
      </c>
    </row>
    <row r="217" spans="1:10" s="38" customFormat="1" ht="16.5" customHeight="1">
      <c r="A217" s="61" t="s">
        <v>729</v>
      </c>
      <c r="B217" s="60">
        <v>32197</v>
      </c>
      <c r="C217" s="51">
        <f t="shared" si="17"/>
        <v>103.6</v>
      </c>
      <c r="D217" s="60">
        <v>31081</v>
      </c>
      <c r="E217" s="61">
        <v>208</v>
      </c>
      <c r="F217" s="38">
        <f t="shared" si="20"/>
        <v>3</v>
      </c>
      <c r="G217" s="289">
        <f t="shared" si="18"/>
        <v>1116</v>
      </c>
      <c r="H217" s="241">
        <f t="shared" si="19"/>
        <v>3.6</v>
      </c>
      <c r="I217" s="38" t="s">
        <v>857</v>
      </c>
      <c r="J217" s="38" t="str">
        <f t="shared" ref="J217:J218" si="21">I217&amp;B217&amp;"万元，较上年决算数"&amp;IF(G217&gt;0,"增加","减少")&amp;G217&amp;"万元，"&amp;IF(G217&gt;0,"增长","下降")&amp;H217&amp;"%。主要是"</f>
        <v>（七）社会保障和就业支出32197万元，较上年决算数增加1116万元，增长3.6%。主要是</v>
      </c>
    </row>
    <row r="218" spans="1:10" s="246" customFormat="1" ht="16.5" customHeight="1">
      <c r="A218" s="248" t="s">
        <v>280</v>
      </c>
      <c r="B218" s="249">
        <v>946</v>
      </c>
      <c r="C218" s="250">
        <f t="shared" si="17"/>
        <v>104.9</v>
      </c>
      <c r="D218" s="249">
        <v>902</v>
      </c>
      <c r="E218" s="248">
        <v>20801</v>
      </c>
      <c r="F218" s="246">
        <f t="shared" si="20"/>
        <v>5</v>
      </c>
      <c r="G218" s="289">
        <f t="shared" si="18"/>
        <v>44</v>
      </c>
      <c r="H218" s="241">
        <f t="shared" si="19"/>
        <v>4.9000000000000004</v>
      </c>
      <c r="I218" s="246" t="s">
        <v>926</v>
      </c>
      <c r="J218" s="38" t="str">
        <f t="shared" si="21"/>
        <v>1．人力资源和社会保障管理事务946万元，较上年决算数增加44万元，增长4.9%。主要是</v>
      </c>
    </row>
    <row r="219" spans="1:10" s="247" customFormat="1" ht="16.5" customHeight="1">
      <c r="A219" s="251" t="s">
        <v>179</v>
      </c>
      <c r="B219" s="252">
        <v>312</v>
      </c>
      <c r="C219" s="253">
        <f t="shared" si="17"/>
        <v>110.2</v>
      </c>
      <c r="D219" s="252">
        <v>283</v>
      </c>
      <c r="E219" s="251">
        <v>2080101</v>
      </c>
      <c r="F219" s="247">
        <f t="shared" si="20"/>
        <v>7</v>
      </c>
      <c r="G219" s="289">
        <f t="shared" si="18"/>
        <v>29</v>
      </c>
      <c r="H219" s="241">
        <f t="shared" si="19"/>
        <v>10.199999999999999</v>
      </c>
    </row>
    <row r="220" spans="1:10" s="247" customFormat="1" ht="16.5" customHeight="1">
      <c r="A220" s="251" t="s">
        <v>180</v>
      </c>
      <c r="B220" s="252">
        <v>20</v>
      </c>
      <c r="C220" s="253">
        <f t="shared" si="17"/>
        <v>100</v>
      </c>
      <c r="D220" s="252">
        <v>20</v>
      </c>
      <c r="E220" s="251">
        <v>2080102</v>
      </c>
      <c r="F220" s="247">
        <f t="shared" si="20"/>
        <v>7</v>
      </c>
      <c r="G220" s="289">
        <f t="shared" si="18"/>
        <v>0</v>
      </c>
      <c r="H220" s="241">
        <f t="shared" si="19"/>
        <v>0</v>
      </c>
    </row>
    <row r="221" spans="1:10" s="247" customFormat="1" ht="16.5" customHeight="1">
      <c r="A221" s="251" t="s">
        <v>281</v>
      </c>
      <c r="B221" s="252">
        <v>119</v>
      </c>
      <c r="C221" s="253">
        <f t="shared" si="17"/>
        <v>106.3</v>
      </c>
      <c r="D221" s="252">
        <v>112</v>
      </c>
      <c r="E221" s="251">
        <v>2080105</v>
      </c>
      <c r="F221" s="247">
        <f t="shared" si="20"/>
        <v>7</v>
      </c>
      <c r="G221" s="289">
        <f t="shared" si="18"/>
        <v>7</v>
      </c>
      <c r="H221" s="241">
        <f t="shared" si="19"/>
        <v>6.3</v>
      </c>
    </row>
    <row r="222" spans="1:10" s="247" customFormat="1" ht="16.5" customHeight="1">
      <c r="A222" s="251" t="s">
        <v>282</v>
      </c>
      <c r="B222" s="252">
        <v>298</v>
      </c>
      <c r="C222" s="253">
        <f t="shared" si="17"/>
        <v>106</v>
      </c>
      <c r="D222" s="252">
        <v>281</v>
      </c>
      <c r="E222" s="251">
        <v>2080106</v>
      </c>
      <c r="F222" s="247">
        <f t="shared" si="20"/>
        <v>7</v>
      </c>
      <c r="G222" s="289">
        <f t="shared" si="18"/>
        <v>17</v>
      </c>
      <c r="H222" s="241">
        <f t="shared" si="19"/>
        <v>6</v>
      </c>
    </row>
    <row r="223" spans="1:10" s="247" customFormat="1" ht="16.5" customHeight="1">
      <c r="A223" s="251" t="s">
        <v>283</v>
      </c>
      <c r="B223" s="252">
        <v>8</v>
      </c>
      <c r="C223" s="253">
        <f t="shared" si="17"/>
        <v>72.7</v>
      </c>
      <c r="D223" s="252">
        <v>11</v>
      </c>
      <c r="E223" s="251">
        <v>2080107</v>
      </c>
      <c r="F223" s="247">
        <f t="shared" si="20"/>
        <v>7</v>
      </c>
      <c r="G223" s="289">
        <f t="shared" si="18"/>
        <v>-3</v>
      </c>
      <c r="H223" s="241">
        <f t="shared" si="19"/>
        <v>-27.3</v>
      </c>
    </row>
    <row r="224" spans="1:10" s="247" customFormat="1" ht="16.5" customHeight="1">
      <c r="A224" s="251" t="s">
        <v>284</v>
      </c>
      <c r="B224" s="252">
        <v>157</v>
      </c>
      <c r="C224" s="253">
        <f t="shared" si="17"/>
        <v>87.7</v>
      </c>
      <c r="D224" s="252">
        <v>179</v>
      </c>
      <c r="E224" s="251">
        <v>2080109</v>
      </c>
      <c r="F224" s="247">
        <f t="shared" si="20"/>
        <v>7</v>
      </c>
      <c r="G224" s="289">
        <f t="shared" si="18"/>
        <v>-22</v>
      </c>
      <c r="H224" s="241">
        <f t="shared" si="19"/>
        <v>-12.3</v>
      </c>
    </row>
    <row r="225" spans="1:10" s="247" customFormat="1" ht="16.5" customHeight="1">
      <c r="A225" s="251" t="s">
        <v>578</v>
      </c>
      <c r="B225" s="252">
        <v>32</v>
      </c>
      <c r="C225" s="253">
        <f t="shared" si="17"/>
        <v>200</v>
      </c>
      <c r="D225" s="252">
        <v>16</v>
      </c>
      <c r="E225" s="251">
        <v>2080112</v>
      </c>
      <c r="F225" s="247">
        <f t="shared" si="20"/>
        <v>7</v>
      </c>
      <c r="G225" s="289">
        <f t="shared" si="18"/>
        <v>16</v>
      </c>
      <c r="H225" s="241">
        <f t="shared" si="19"/>
        <v>100</v>
      </c>
    </row>
    <row r="226" spans="1:10" s="246" customFormat="1" ht="16.5" customHeight="1">
      <c r="A226" s="248" t="s">
        <v>285</v>
      </c>
      <c r="B226" s="249">
        <v>2862</v>
      </c>
      <c r="C226" s="250">
        <f t="shared" si="17"/>
        <v>109.5</v>
      </c>
      <c r="D226" s="249">
        <v>2614</v>
      </c>
      <c r="E226" s="248">
        <v>20802</v>
      </c>
      <c r="F226" s="246">
        <f t="shared" si="20"/>
        <v>5</v>
      </c>
      <c r="G226" s="289">
        <f t="shared" si="18"/>
        <v>248</v>
      </c>
      <c r="H226" s="241">
        <f t="shared" si="19"/>
        <v>9.5</v>
      </c>
      <c r="I226" s="246" t="s">
        <v>927</v>
      </c>
      <c r="J226" s="38" t="str">
        <f>I226&amp;B226&amp;"万元，较上年决算数"&amp;IF(G226&gt;0,"增加","减少")&amp;G226&amp;"万元，"&amp;IF(G226&gt;0,"增长","下降")&amp;H226&amp;"%。主要是"</f>
        <v>2．民政管理事务2862万元，较上年决算数增加248万元，增长9.5%。主要是</v>
      </c>
    </row>
    <row r="227" spans="1:10" s="247" customFormat="1" ht="16.5" customHeight="1">
      <c r="A227" s="251" t="s">
        <v>179</v>
      </c>
      <c r="B227" s="252">
        <v>232</v>
      </c>
      <c r="C227" s="253">
        <f t="shared" si="17"/>
        <v>104</v>
      </c>
      <c r="D227" s="252">
        <v>223</v>
      </c>
      <c r="E227" s="251">
        <v>2080201</v>
      </c>
      <c r="F227" s="247">
        <f t="shared" si="20"/>
        <v>7</v>
      </c>
      <c r="G227" s="289">
        <f t="shared" si="18"/>
        <v>9</v>
      </c>
      <c r="H227" s="241">
        <f t="shared" si="19"/>
        <v>4</v>
      </c>
    </row>
    <row r="228" spans="1:10" s="247" customFormat="1" ht="16.5" customHeight="1">
      <c r="A228" s="251" t="s">
        <v>180</v>
      </c>
      <c r="B228" s="252">
        <v>83</v>
      </c>
      <c r="C228" s="253">
        <f t="shared" si="17"/>
        <v>110.7</v>
      </c>
      <c r="D228" s="252">
        <v>75</v>
      </c>
      <c r="E228" s="251">
        <v>2080202</v>
      </c>
      <c r="F228" s="247">
        <f t="shared" si="20"/>
        <v>7</v>
      </c>
      <c r="G228" s="289">
        <f t="shared" si="18"/>
        <v>8</v>
      </c>
      <c r="H228" s="241">
        <f t="shared" si="19"/>
        <v>10.7</v>
      </c>
    </row>
    <row r="229" spans="1:10" s="247" customFormat="1" ht="16.5" customHeight="1">
      <c r="A229" s="251" t="s">
        <v>286</v>
      </c>
      <c r="B229" s="252"/>
      <c r="C229" s="253">
        <f t="shared" si="17"/>
        <v>0</v>
      </c>
      <c r="D229" s="252">
        <v>56</v>
      </c>
      <c r="E229" s="251">
        <v>2080204</v>
      </c>
      <c r="F229" s="247">
        <f t="shared" si="20"/>
        <v>7</v>
      </c>
      <c r="G229" s="289">
        <f t="shared" si="18"/>
        <v>-56</v>
      </c>
      <c r="H229" s="241">
        <f t="shared" si="19"/>
        <v>-100</v>
      </c>
    </row>
    <row r="230" spans="1:10" s="247" customFormat="1" ht="16.5" customHeight="1">
      <c r="A230" s="251" t="s">
        <v>287</v>
      </c>
      <c r="B230" s="252"/>
      <c r="C230" s="253">
        <f t="shared" si="17"/>
        <v>0</v>
      </c>
      <c r="D230" s="252">
        <v>196</v>
      </c>
      <c r="E230" s="251">
        <v>2080205</v>
      </c>
      <c r="F230" s="247">
        <f t="shared" si="20"/>
        <v>7</v>
      </c>
      <c r="G230" s="289">
        <f t="shared" si="18"/>
        <v>-196</v>
      </c>
      <c r="H230" s="241">
        <f t="shared" si="19"/>
        <v>-100</v>
      </c>
    </row>
    <row r="231" spans="1:10" s="247" customFormat="1" ht="16.5" customHeight="1">
      <c r="A231" s="251" t="s">
        <v>288</v>
      </c>
      <c r="B231" s="252">
        <v>101</v>
      </c>
      <c r="C231" s="253">
        <f t="shared" si="17"/>
        <v>103.1</v>
      </c>
      <c r="D231" s="252">
        <v>98</v>
      </c>
      <c r="E231" s="251">
        <v>2080207</v>
      </c>
      <c r="F231" s="247">
        <f t="shared" si="20"/>
        <v>7</v>
      </c>
      <c r="G231" s="289">
        <f t="shared" si="18"/>
        <v>3</v>
      </c>
      <c r="H231" s="241">
        <f t="shared" si="19"/>
        <v>3.1</v>
      </c>
    </row>
    <row r="232" spans="1:10" s="247" customFormat="1" ht="16.5" customHeight="1">
      <c r="A232" s="251" t="s">
        <v>289</v>
      </c>
      <c r="B232" s="252">
        <v>2378</v>
      </c>
      <c r="C232" s="253">
        <f t="shared" si="17"/>
        <v>136.5</v>
      </c>
      <c r="D232" s="252">
        <v>1742</v>
      </c>
      <c r="E232" s="251">
        <v>2080208</v>
      </c>
      <c r="F232" s="247">
        <f t="shared" si="20"/>
        <v>7</v>
      </c>
      <c r="G232" s="289">
        <f t="shared" si="18"/>
        <v>636</v>
      </c>
      <c r="H232" s="241">
        <f t="shared" si="19"/>
        <v>36.5</v>
      </c>
    </row>
    <row r="233" spans="1:10" s="247" customFormat="1" ht="16.5" customHeight="1">
      <c r="A233" s="251" t="s">
        <v>290</v>
      </c>
      <c r="B233" s="252">
        <v>68</v>
      </c>
      <c r="C233" s="253">
        <f t="shared" si="17"/>
        <v>30.4</v>
      </c>
      <c r="D233" s="252">
        <v>224</v>
      </c>
      <c r="E233" s="251">
        <v>2080299</v>
      </c>
      <c r="F233" s="247">
        <f t="shared" si="20"/>
        <v>7</v>
      </c>
      <c r="G233" s="289">
        <f t="shared" si="18"/>
        <v>-156</v>
      </c>
      <c r="H233" s="241">
        <f t="shared" si="19"/>
        <v>-69.599999999999994</v>
      </c>
    </row>
    <row r="234" spans="1:10" s="246" customFormat="1" ht="16.5" customHeight="1">
      <c r="A234" s="248" t="s">
        <v>293</v>
      </c>
      <c r="B234" s="249">
        <v>20107</v>
      </c>
      <c r="C234" s="250">
        <f t="shared" si="17"/>
        <v>116.6</v>
      </c>
      <c r="D234" s="249">
        <v>17250</v>
      </c>
      <c r="E234" s="248">
        <v>20805</v>
      </c>
      <c r="F234" s="246">
        <f t="shared" si="20"/>
        <v>5</v>
      </c>
      <c r="G234" s="289">
        <f t="shared" si="18"/>
        <v>2857</v>
      </c>
      <c r="H234" s="241">
        <f t="shared" si="19"/>
        <v>16.600000000000001</v>
      </c>
      <c r="I234" s="246" t="s">
        <v>928</v>
      </c>
      <c r="J234" s="38" t="str">
        <f>I234&amp;B234&amp;"万元，较上年决算数"&amp;IF(G234&gt;0,"增加","减少")&amp;G234&amp;"万元，"&amp;IF(G234&gt;0,"增长","下降")&amp;H234&amp;"%。主要是"</f>
        <v>3．行政事业单位离退休20107万元，较上年决算数增加2857万元，增长16.6%。主要是</v>
      </c>
    </row>
    <row r="235" spans="1:10" s="247" customFormat="1" ht="16.5" customHeight="1">
      <c r="A235" s="251" t="s">
        <v>294</v>
      </c>
      <c r="B235" s="252">
        <v>1193</v>
      </c>
      <c r="C235" s="253">
        <f t="shared" si="17"/>
        <v>104.5</v>
      </c>
      <c r="D235" s="252">
        <v>1142</v>
      </c>
      <c r="E235" s="251">
        <v>2080501</v>
      </c>
      <c r="F235" s="247">
        <f t="shared" si="20"/>
        <v>7</v>
      </c>
      <c r="G235" s="289">
        <f t="shared" si="18"/>
        <v>51</v>
      </c>
      <c r="H235" s="241">
        <f t="shared" si="19"/>
        <v>4.5</v>
      </c>
    </row>
    <row r="236" spans="1:10" s="247" customFormat="1" ht="16.5" customHeight="1">
      <c r="A236" s="251" t="s">
        <v>295</v>
      </c>
      <c r="B236" s="252">
        <v>2023</v>
      </c>
      <c r="C236" s="253">
        <f t="shared" si="17"/>
        <v>77.7</v>
      </c>
      <c r="D236" s="252">
        <v>2604</v>
      </c>
      <c r="E236" s="251">
        <v>2080502</v>
      </c>
      <c r="F236" s="247">
        <f t="shared" si="20"/>
        <v>7</v>
      </c>
      <c r="G236" s="289">
        <f t="shared" si="18"/>
        <v>-581</v>
      </c>
      <c r="H236" s="241">
        <f t="shared" si="19"/>
        <v>-22.3</v>
      </c>
    </row>
    <row r="237" spans="1:10" s="247" customFormat="1" ht="16.5" customHeight="1">
      <c r="A237" s="251" t="s">
        <v>296</v>
      </c>
      <c r="B237" s="252">
        <v>361</v>
      </c>
      <c r="C237" s="253">
        <f t="shared" si="17"/>
        <v>101.1</v>
      </c>
      <c r="D237" s="252">
        <v>357</v>
      </c>
      <c r="E237" s="251">
        <v>2080503</v>
      </c>
      <c r="F237" s="247">
        <f t="shared" si="20"/>
        <v>7</v>
      </c>
      <c r="G237" s="289">
        <f t="shared" si="18"/>
        <v>4</v>
      </c>
      <c r="H237" s="241">
        <f t="shared" si="19"/>
        <v>1.1000000000000001</v>
      </c>
    </row>
    <row r="238" spans="1:10" s="247" customFormat="1" ht="16.5" customHeight="1">
      <c r="A238" s="251" t="s">
        <v>695</v>
      </c>
      <c r="B238" s="252">
        <v>76</v>
      </c>
      <c r="C238" s="253"/>
      <c r="D238" s="252">
        <v>0</v>
      </c>
      <c r="E238" s="251">
        <v>2080504</v>
      </c>
      <c r="F238" s="247">
        <f t="shared" si="20"/>
        <v>7</v>
      </c>
      <c r="G238" s="289">
        <f t="shared" si="18"/>
        <v>76</v>
      </c>
      <c r="H238" s="241"/>
    </row>
    <row r="239" spans="1:10" s="247" customFormat="1" ht="16.5" customHeight="1">
      <c r="A239" s="251" t="s">
        <v>297</v>
      </c>
      <c r="B239" s="252">
        <v>5130</v>
      </c>
      <c r="C239" s="253">
        <f t="shared" si="17"/>
        <v>117.6</v>
      </c>
      <c r="D239" s="252">
        <v>4362</v>
      </c>
      <c r="E239" s="251">
        <v>2080505</v>
      </c>
      <c r="F239" s="247">
        <f t="shared" si="20"/>
        <v>7</v>
      </c>
      <c r="G239" s="289">
        <f t="shared" si="18"/>
        <v>768</v>
      </c>
      <c r="H239" s="241">
        <f t="shared" si="19"/>
        <v>17.600000000000001</v>
      </c>
    </row>
    <row r="240" spans="1:10" s="247" customFormat="1" ht="16.5" customHeight="1">
      <c r="A240" s="251" t="s">
        <v>298</v>
      </c>
      <c r="B240" s="252">
        <v>741</v>
      </c>
      <c r="C240" s="253"/>
      <c r="D240" s="252">
        <v>0</v>
      </c>
      <c r="E240" s="251">
        <v>2080506</v>
      </c>
      <c r="F240" s="247">
        <f t="shared" si="20"/>
        <v>7</v>
      </c>
      <c r="G240" s="289">
        <f t="shared" si="18"/>
        <v>741</v>
      </c>
      <c r="H240" s="241"/>
    </row>
    <row r="241" spans="1:10" s="247" customFormat="1" ht="16.5" customHeight="1">
      <c r="A241" s="251" t="s">
        <v>579</v>
      </c>
      <c r="B241" s="252">
        <v>9300</v>
      </c>
      <c r="C241" s="253">
        <f t="shared" si="17"/>
        <v>124</v>
      </c>
      <c r="D241" s="252">
        <v>7503</v>
      </c>
      <c r="E241" s="251">
        <v>2080507</v>
      </c>
      <c r="F241" s="247">
        <f t="shared" si="20"/>
        <v>7</v>
      </c>
      <c r="G241" s="289">
        <f t="shared" si="18"/>
        <v>1797</v>
      </c>
      <c r="H241" s="241">
        <f t="shared" si="19"/>
        <v>24</v>
      </c>
    </row>
    <row r="242" spans="1:10" s="247" customFormat="1" ht="16.5" customHeight="1">
      <c r="A242" s="251" t="s">
        <v>299</v>
      </c>
      <c r="B242" s="252">
        <v>1283</v>
      </c>
      <c r="C242" s="253">
        <f t="shared" si="17"/>
        <v>100.1</v>
      </c>
      <c r="D242" s="252">
        <v>1282</v>
      </c>
      <c r="E242" s="251">
        <v>2080599</v>
      </c>
      <c r="F242" s="247">
        <f t="shared" si="20"/>
        <v>7</v>
      </c>
      <c r="G242" s="289">
        <f t="shared" si="18"/>
        <v>1</v>
      </c>
      <c r="H242" s="241">
        <f t="shared" si="19"/>
        <v>0.1</v>
      </c>
    </row>
    <row r="243" spans="1:10" s="246" customFormat="1" ht="16.5" customHeight="1">
      <c r="A243" s="248" t="s">
        <v>300</v>
      </c>
      <c r="B243" s="249">
        <v>-539</v>
      </c>
      <c r="C243" s="250">
        <f t="shared" si="17"/>
        <v>-464.7</v>
      </c>
      <c r="D243" s="249">
        <v>116</v>
      </c>
      <c r="E243" s="248">
        <v>20807</v>
      </c>
      <c r="F243" s="246">
        <f t="shared" si="20"/>
        <v>5</v>
      </c>
      <c r="G243" s="289">
        <f t="shared" si="18"/>
        <v>-655</v>
      </c>
      <c r="H243" s="241">
        <f t="shared" si="19"/>
        <v>-564.70000000000005</v>
      </c>
      <c r="I243" s="246" t="s">
        <v>929</v>
      </c>
      <c r="J243" s="38" t="str">
        <f>I243&amp;B243&amp;"万元，较上年决算数"&amp;IF(G243&gt;0,"增加","减少")&amp;G243&amp;"万元，"&amp;IF(G243&gt;0,"增长","下降")&amp;H243&amp;"%。主要是"</f>
        <v>4．就业补助-539万元，较上年决算数减少-655万元，下降-564.7%。主要是</v>
      </c>
    </row>
    <row r="244" spans="1:10" s="247" customFormat="1" ht="16.5" customHeight="1">
      <c r="A244" s="251" t="s">
        <v>696</v>
      </c>
      <c r="B244" s="252">
        <v>10</v>
      </c>
      <c r="C244" s="253"/>
      <c r="D244" s="252">
        <v>0</v>
      </c>
      <c r="E244" s="251">
        <v>2080701</v>
      </c>
      <c r="F244" s="247">
        <f t="shared" si="20"/>
        <v>7</v>
      </c>
      <c r="G244" s="289">
        <f t="shared" si="18"/>
        <v>10</v>
      </c>
      <c r="H244" s="241"/>
    </row>
    <row r="245" spans="1:10" s="247" customFormat="1" ht="16.5" customHeight="1">
      <c r="A245" s="251" t="s">
        <v>697</v>
      </c>
      <c r="B245" s="252">
        <v>39</v>
      </c>
      <c r="C245" s="253"/>
      <c r="D245" s="252">
        <v>0</v>
      </c>
      <c r="E245" s="251">
        <v>2080702</v>
      </c>
      <c r="F245" s="247">
        <f t="shared" si="20"/>
        <v>7</v>
      </c>
      <c r="G245" s="289">
        <f t="shared" si="18"/>
        <v>39</v>
      </c>
      <c r="H245" s="241"/>
    </row>
    <row r="246" spans="1:10" s="247" customFormat="1" ht="16.5" customHeight="1">
      <c r="A246" s="251" t="s">
        <v>698</v>
      </c>
      <c r="B246" s="252">
        <v>1074</v>
      </c>
      <c r="C246" s="253"/>
      <c r="D246" s="252">
        <v>0</v>
      </c>
      <c r="E246" s="251">
        <v>2080704</v>
      </c>
      <c r="F246" s="247">
        <f t="shared" si="20"/>
        <v>7</v>
      </c>
      <c r="G246" s="289">
        <f t="shared" si="18"/>
        <v>1074</v>
      </c>
      <c r="H246" s="241"/>
    </row>
    <row r="247" spans="1:10" s="247" customFormat="1" ht="16.5" customHeight="1">
      <c r="A247" s="251" t="s">
        <v>699</v>
      </c>
      <c r="B247" s="252">
        <v>10</v>
      </c>
      <c r="C247" s="253"/>
      <c r="D247" s="252">
        <v>0</v>
      </c>
      <c r="E247" s="251">
        <v>2080705</v>
      </c>
      <c r="F247" s="247">
        <f t="shared" si="20"/>
        <v>7</v>
      </c>
      <c r="G247" s="289">
        <f t="shared" si="18"/>
        <v>10</v>
      </c>
      <c r="H247" s="241"/>
    </row>
    <row r="248" spans="1:10" s="247" customFormat="1" ht="16.5" customHeight="1">
      <c r="A248" s="251" t="s">
        <v>700</v>
      </c>
      <c r="B248" s="252">
        <v>25</v>
      </c>
      <c r="C248" s="253"/>
      <c r="D248" s="252">
        <v>0</v>
      </c>
      <c r="E248" s="251">
        <v>2080712</v>
      </c>
      <c r="F248" s="247">
        <f t="shared" si="20"/>
        <v>7</v>
      </c>
      <c r="G248" s="289">
        <f t="shared" si="18"/>
        <v>25</v>
      </c>
      <c r="H248" s="241"/>
    </row>
    <row r="249" spans="1:10" s="247" customFormat="1" ht="16.5" customHeight="1">
      <c r="A249" s="251" t="s">
        <v>301</v>
      </c>
      <c r="B249" s="252">
        <v>-1697</v>
      </c>
      <c r="C249" s="253">
        <f t="shared" si="17"/>
        <v>-1462.9</v>
      </c>
      <c r="D249" s="252">
        <v>116</v>
      </c>
      <c r="E249" s="251">
        <v>2080799</v>
      </c>
      <c r="F249" s="247">
        <f t="shared" si="20"/>
        <v>7</v>
      </c>
      <c r="G249" s="289">
        <f t="shared" si="18"/>
        <v>-1813</v>
      </c>
      <c r="H249" s="241">
        <f t="shared" si="19"/>
        <v>-1562.9</v>
      </c>
    </row>
    <row r="250" spans="1:10" s="246" customFormat="1" ht="16.5" customHeight="1">
      <c r="A250" s="248" t="s">
        <v>302</v>
      </c>
      <c r="B250" s="249">
        <v>1547</v>
      </c>
      <c r="C250" s="250">
        <f t="shared" si="17"/>
        <v>103.5</v>
      </c>
      <c r="D250" s="249">
        <v>1495</v>
      </c>
      <c r="E250" s="248">
        <v>20808</v>
      </c>
      <c r="F250" s="246">
        <f t="shared" si="20"/>
        <v>5</v>
      </c>
      <c r="G250" s="289">
        <f t="shared" si="18"/>
        <v>52</v>
      </c>
      <c r="H250" s="241">
        <f t="shared" si="19"/>
        <v>3.5</v>
      </c>
      <c r="I250" s="246" t="s">
        <v>930</v>
      </c>
      <c r="J250" s="38" t="str">
        <f>I250&amp;B250&amp;"万元，较上年决算数"&amp;IF(G250&gt;0,"增加","减少")&amp;G250&amp;"万元，"&amp;IF(G250&gt;0,"增长","下降")&amp;H250&amp;"%。主要是"</f>
        <v>5．抚恤1547万元，较上年决算数增加52万元，增长3.5%。主要是</v>
      </c>
    </row>
    <row r="251" spans="1:10" s="247" customFormat="1" ht="16.5" customHeight="1">
      <c r="A251" s="251" t="s">
        <v>701</v>
      </c>
      <c r="B251" s="252">
        <v>107</v>
      </c>
      <c r="C251" s="253"/>
      <c r="D251" s="252">
        <v>0</v>
      </c>
      <c r="E251" s="251">
        <v>2080801</v>
      </c>
      <c r="F251" s="247">
        <f t="shared" si="20"/>
        <v>7</v>
      </c>
      <c r="G251" s="289">
        <f t="shared" si="18"/>
        <v>107</v>
      </c>
      <c r="H251" s="241"/>
    </row>
    <row r="252" spans="1:10" s="247" customFormat="1" ht="16.5" customHeight="1">
      <c r="A252" s="251" t="s">
        <v>303</v>
      </c>
      <c r="B252" s="252">
        <v>120</v>
      </c>
      <c r="C252" s="253">
        <f t="shared" si="17"/>
        <v>60</v>
      </c>
      <c r="D252" s="252">
        <v>200</v>
      </c>
      <c r="E252" s="251">
        <v>2080802</v>
      </c>
      <c r="F252" s="247">
        <f t="shared" si="20"/>
        <v>7</v>
      </c>
      <c r="G252" s="289">
        <f t="shared" si="18"/>
        <v>-80</v>
      </c>
      <c r="H252" s="241">
        <f t="shared" si="19"/>
        <v>-40</v>
      </c>
    </row>
    <row r="253" spans="1:10" s="247" customFormat="1" ht="16.5" customHeight="1">
      <c r="A253" s="251" t="s">
        <v>304</v>
      </c>
      <c r="B253" s="252">
        <v>194</v>
      </c>
      <c r="C253" s="253">
        <f t="shared" si="17"/>
        <v>102.1</v>
      </c>
      <c r="D253" s="252">
        <v>190</v>
      </c>
      <c r="E253" s="251">
        <v>2080803</v>
      </c>
      <c r="F253" s="247">
        <f t="shared" si="20"/>
        <v>7</v>
      </c>
      <c r="G253" s="289">
        <f t="shared" si="18"/>
        <v>4</v>
      </c>
      <c r="H253" s="241">
        <f t="shared" si="19"/>
        <v>2.1</v>
      </c>
    </row>
    <row r="254" spans="1:10" s="247" customFormat="1" ht="16.5" customHeight="1">
      <c r="A254" s="251" t="s">
        <v>305</v>
      </c>
      <c r="B254" s="252">
        <v>211</v>
      </c>
      <c r="C254" s="253">
        <f t="shared" si="17"/>
        <v>91.3</v>
      </c>
      <c r="D254" s="252">
        <v>231</v>
      </c>
      <c r="E254" s="251">
        <v>2080805</v>
      </c>
      <c r="F254" s="247">
        <f t="shared" si="20"/>
        <v>7</v>
      </c>
      <c r="G254" s="289">
        <f t="shared" si="18"/>
        <v>-20</v>
      </c>
      <c r="H254" s="241">
        <f t="shared" si="19"/>
        <v>-8.6999999999999993</v>
      </c>
    </row>
    <row r="255" spans="1:10" s="247" customFormat="1" ht="16.5" customHeight="1">
      <c r="A255" s="251" t="s">
        <v>702</v>
      </c>
      <c r="B255" s="252">
        <v>11</v>
      </c>
      <c r="C255" s="253"/>
      <c r="D255" s="252">
        <v>0</v>
      </c>
      <c r="E255" s="251">
        <v>2080806</v>
      </c>
      <c r="F255" s="247">
        <f t="shared" si="20"/>
        <v>7</v>
      </c>
      <c r="G255" s="289">
        <f t="shared" si="18"/>
        <v>11</v>
      </c>
      <c r="H255" s="241"/>
    </row>
    <row r="256" spans="1:10" s="247" customFormat="1" ht="16.5" customHeight="1">
      <c r="A256" s="251" t="s">
        <v>306</v>
      </c>
      <c r="B256" s="252">
        <v>904</v>
      </c>
      <c r="C256" s="253">
        <f t="shared" si="17"/>
        <v>103.4</v>
      </c>
      <c r="D256" s="252">
        <v>874</v>
      </c>
      <c r="E256" s="251">
        <v>2080899</v>
      </c>
      <c r="F256" s="247">
        <f t="shared" si="20"/>
        <v>7</v>
      </c>
      <c r="G256" s="289">
        <f t="shared" si="18"/>
        <v>30</v>
      </c>
      <c r="H256" s="241">
        <f t="shared" si="19"/>
        <v>3.4</v>
      </c>
    </row>
    <row r="257" spans="1:10" s="246" customFormat="1" ht="16.5" customHeight="1">
      <c r="A257" s="248" t="s">
        <v>307</v>
      </c>
      <c r="B257" s="249">
        <v>1348</v>
      </c>
      <c r="C257" s="250">
        <f t="shared" si="17"/>
        <v>118.6</v>
      </c>
      <c r="D257" s="249">
        <v>1137</v>
      </c>
      <c r="E257" s="248">
        <v>20809</v>
      </c>
      <c r="F257" s="246">
        <f t="shared" si="20"/>
        <v>5</v>
      </c>
      <c r="G257" s="289">
        <f t="shared" si="18"/>
        <v>211</v>
      </c>
      <c r="H257" s="241">
        <f t="shared" si="19"/>
        <v>18.600000000000001</v>
      </c>
      <c r="I257" s="246" t="s">
        <v>931</v>
      </c>
      <c r="J257" s="38" t="str">
        <f>I257&amp;B257&amp;"万元，较上年决算数"&amp;IF(G257&gt;0,"增加","减少")&amp;G257&amp;"万元，"&amp;IF(G257&gt;0,"增长","下降")&amp;H257&amp;"%。主要是"</f>
        <v>6．退役安置1348万元，较上年决算数增加211万元，增长18.6%。主要是</v>
      </c>
    </row>
    <row r="258" spans="1:10" s="247" customFormat="1" ht="16.5" customHeight="1">
      <c r="A258" s="251" t="s">
        <v>308</v>
      </c>
      <c r="B258" s="252">
        <v>348</v>
      </c>
      <c r="C258" s="253">
        <f t="shared" si="17"/>
        <v>96.9</v>
      </c>
      <c r="D258" s="252">
        <v>359</v>
      </c>
      <c r="E258" s="251">
        <v>2080901</v>
      </c>
      <c r="F258" s="247">
        <f t="shared" si="20"/>
        <v>7</v>
      </c>
      <c r="G258" s="289">
        <f t="shared" si="18"/>
        <v>-11</v>
      </c>
      <c r="H258" s="241">
        <f t="shared" si="19"/>
        <v>-3.1</v>
      </c>
    </row>
    <row r="259" spans="1:10" s="247" customFormat="1" ht="16.5" customHeight="1">
      <c r="A259" s="251" t="s">
        <v>309</v>
      </c>
      <c r="B259" s="252">
        <v>757</v>
      </c>
      <c r="C259" s="253">
        <f t="shared" si="17"/>
        <v>121.3</v>
      </c>
      <c r="D259" s="252">
        <v>624</v>
      </c>
      <c r="E259" s="251">
        <v>2080902</v>
      </c>
      <c r="F259" s="247">
        <f t="shared" si="20"/>
        <v>7</v>
      </c>
      <c r="G259" s="289">
        <f t="shared" si="18"/>
        <v>133</v>
      </c>
      <c r="H259" s="241">
        <f t="shared" si="19"/>
        <v>21.3</v>
      </c>
    </row>
    <row r="260" spans="1:10" s="247" customFormat="1" ht="16.5" customHeight="1">
      <c r="A260" s="251" t="s">
        <v>310</v>
      </c>
      <c r="B260" s="252">
        <v>21</v>
      </c>
      <c r="C260" s="253">
        <f t="shared" si="17"/>
        <v>56.8</v>
      </c>
      <c r="D260" s="252">
        <v>37</v>
      </c>
      <c r="E260" s="251">
        <v>2080903</v>
      </c>
      <c r="F260" s="247">
        <f t="shared" si="20"/>
        <v>7</v>
      </c>
      <c r="G260" s="289">
        <f t="shared" si="18"/>
        <v>-16</v>
      </c>
      <c r="H260" s="241">
        <f t="shared" si="19"/>
        <v>-43.2</v>
      </c>
    </row>
    <row r="261" spans="1:10" s="247" customFormat="1" ht="16.5" customHeight="1">
      <c r="A261" s="251" t="s">
        <v>199</v>
      </c>
      <c r="B261" s="252">
        <v>218</v>
      </c>
      <c r="C261" s="253"/>
      <c r="D261" s="252"/>
      <c r="E261" s="251">
        <v>2080905</v>
      </c>
      <c r="F261" s="247">
        <f t="shared" si="20"/>
        <v>7</v>
      </c>
      <c r="G261" s="289">
        <f t="shared" si="18"/>
        <v>218</v>
      </c>
      <c r="H261" s="241"/>
    </row>
    <row r="262" spans="1:10" s="247" customFormat="1" ht="16.5" customHeight="1">
      <c r="A262" s="251" t="s">
        <v>311</v>
      </c>
      <c r="B262" s="252">
        <v>4</v>
      </c>
      <c r="C262" s="253">
        <f t="shared" ref="C262:C325" si="22">B262/D262*100</f>
        <v>3.4</v>
      </c>
      <c r="D262" s="252">
        <v>117</v>
      </c>
      <c r="E262" s="251">
        <v>2080999</v>
      </c>
      <c r="F262" s="247">
        <f t="shared" si="20"/>
        <v>7</v>
      </c>
      <c r="G262" s="289">
        <f t="shared" si="18"/>
        <v>-113</v>
      </c>
      <c r="H262" s="241">
        <f t="shared" si="19"/>
        <v>-96.6</v>
      </c>
    </row>
    <row r="263" spans="1:10" s="246" customFormat="1" ht="16.5" customHeight="1">
      <c r="A263" s="248" t="s">
        <v>312</v>
      </c>
      <c r="B263" s="249">
        <v>1155</v>
      </c>
      <c r="C263" s="250">
        <f t="shared" si="22"/>
        <v>185.4</v>
      </c>
      <c r="D263" s="249">
        <v>623</v>
      </c>
      <c r="E263" s="248">
        <v>20810</v>
      </c>
      <c r="F263" s="246">
        <f t="shared" si="20"/>
        <v>5</v>
      </c>
      <c r="G263" s="289">
        <f t="shared" ref="G263:G326" si="23">B263-D263</f>
        <v>532</v>
      </c>
      <c r="H263" s="241">
        <f t="shared" ref="H263:H326" si="24">G263/D263*100</f>
        <v>85.4</v>
      </c>
      <c r="I263" s="246" t="s">
        <v>932</v>
      </c>
      <c r="J263" s="38" t="str">
        <f>I263&amp;B263&amp;"万元，较上年决算数"&amp;IF(G263&gt;0,"增加","减少")&amp;G263&amp;"万元，"&amp;IF(G263&gt;0,"增长","下降")&amp;H263&amp;"%。主要是"</f>
        <v>7．社会福利1155万元，较上年决算数增加532万元，增长85.4%。主要是</v>
      </c>
    </row>
    <row r="264" spans="1:10" s="247" customFormat="1" ht="16.5" customHeight="1">
      <c r="A264" s="251" t="s">
        <v>313</v>
      </c>
      <c r="B264" s="252">
        <v>3</v>
      </c>
      <c r="C264" s="253">
        <f t="shared" si="22"/>
        <v>50</v>
      </c>
      <c r="D264" s="252">
        <v>6</v>
      </c>
      <c r="E264" s="251">
        <v>2081001</v>
      </c>
      <c r="F264" s="247">
        <f t="shared" ref="F264:F327" si="25">LEN(E264)</f>
        <v>7</v>
      </c>
      <c r="G264" s="289">
        <f t="shared" si="23"/>
        <v>-3</v>
      </c>
      <c r="H264" s="241">
        <f t="shared" si="24"/>
        <v>-50</v>
      </c>
    </row>
    <row r="265" spans="1:10" s="247" customFormat="1" ht="16.5" customHeight="1">
      <c r="A265" s="251" t="s">
        <v>314</v>
      </c>
      <c r="B265" s="252">
        <v>529</v>
      </c>
      <c r="C265" s="253"/>
      <c r="D265" s="252">
        <v>0</v>
      </c>
      <c r="E265" s="251">
        <v>2081002</v>
      </c>
      <c r="F265" s="247">
        <f t="shared" si="25"/>
        <v>7</v>
      </c>
      <c r="G265" s="289">
        <f t="shared" si="23"/>
        <v>529</v>
      </c>
      <c r="H265" s="241"/>
    </row>
    <row r="266" spans="1:10" s="247" customFormat="1" ht="16.5" customHeight="1">
      <c r="A266" s="251" t="s">
        <v>315</v>
      </c>
      <c r="B266" s="252">
        <v>46</v>
      </c>
      <c r="C266" s="253">
        <f t="shared" si="22"/>
        <v>107</v>
      </c>
      <c r="D266" s="252">
        <v>43</v>
      </c>
      <c r="E266" s="251">
        <v>2081004</v>
      </c>
      <c r="F266" s="247">
        <f t="shared" si="25"/>
        <v>7</v>
      </c>
      <c r="G266" s="289">
        <f t="shared" si="23"/>
        <v>3</v>
      </c>
      <c r="H266" s="241">
        <f t="shared" si="24"/>
        <v>7</v>
      </c>
    </row>
    <row r="267" spans="1:10" s="247" customFormat="1" ht="16.5" customHeight="1">
      <c r="A267" s="251" t="s">
        <v>316</v>
      </c>
      <c r="B267" s="252">
        <v>577</v>
      </c>
      <c r="C267" s="253">
        <f t="shared" si="22"/>
        <v>100.5</v>
      </c>
      <c r="D267" s="252">
        <v>574</v>
      </c>
      <c r="E267" s="251">
        <v>2081005</v>
      </c>
      <c r="F267" s="247">
        <f t="shared" si="25"/>
        <v>7</v>
      </c>
      <c r="G267" s="289">
        <f t="shared" si="23"/>
        <v>3</v>
      </c>
      <c r="H267" s="241">
        <f t="shared" si="24"/>
        <v>0.5</v>
      </c>
    </row>
    <row r="268" spans="1:10" s="246" customFormat="1" ht="16.5" customHeight="1">
      <c r="A268" s="248" t="s">
        <v>317</v>
      </c>
      <c r="B268" s="249">
        <v>636</v>
      </c>
      <c r="C268" s="250">
        <f t="shared" si="22"/>
        <v>133.6</v>
      </c>
      <c r="D268" s="249">
        <v>476</v>
      </c>
      <c r="E268" s="248">
        <v>20811</v>
      </c>
      <c r="F268" s="246">
        <f t="shared" si="25"/>
        <v>5</v>
      </c>
      <c r="G268" s="289">
        <f t="shared" si="23"/>
        <v>160</v>
      </c>
      <c r="H268" s="241">
        <f t="shared" si="24"/>
        <v>33.6</v>
      </c>
      <c r="I268" s="246" t="s">
        <v>933</v>
      </c>
      <c r="J268" s="38" t="str">
        <f>I268&amp;B268&amp;"万元，较上年决算数"&amp;IF(G268&gt;0,"增加","减少")&amp;G268&amp;"万元，"&amp;IF(G268&gt;0,"增长","下降")&amp;H268&amp;"%。主要是"</f>
        <v>8．残疾人事业636万元，较上年决算数增加160万元，增长33.6%。主要是</v>
      </c>
    </row>
    <row r="269" spans="1:10" s="247" customFormat="1" ht="16.5" customHeight="1">
      <c r="A269" s="251" t="s">
        <v>179</v>
      </c>
      <c r="B269" s="252">
        <v>113</v>
      </c>
      <c r="C269" s="253">
        <f t="shared" si="22"/>
        <v>90.4</v>
      </c>
      <c r="D269" s="252">
        <v>125</v>
      </c>
      <c r="E269" s="251">
        <v>2081101</v>
      </c>
      <c r="F269" s="247">
        <f t="shared" si="25"/>
        <v>7</v>
      </c>
      <c r="G269" s="289">
        <f t="shared" si="23"/>
        <v>-12</v>
      </c>
      <c r="H269" s="241">
        <f t="shared" si="24"/>
        <v>-9.6</v>
      </c>
    </row>
    <row r="270" spans="1:10" s="247" customFormat="1" ht="16.5" customHeight="1">
      <c r="A270" s="251" t="s">
        <v>318</v>
      </c>
      <c r="B270" s="252">
        <v>34</v>
      </c>
      <c r="C270" s="253">
        <f t="shared" si="22"/>
        <v>3400</v>
      </c>
      <c r="D270" s="252">
        <v>1</v>
      </c>
      <c r="E270" s="251">
        <v>2081104</v>
      </c>
      <c r="F270" s="247">
        <f t="shared" si="25"/>
        <v>7</v>
      </c>
      <c r="G270" s="289">
        <f t="shared" si="23"/>
        <v>33</v>
      </c>
      <c r="H270" s="241">
        <f t="shared" si="24"/>
        <v>3300</v>
      </c>
    </row>
    <row r="271" spans="1:10" s="247" customFormat="1" ht="16.5" customHeight="1">
      <c r="A271" s="251" t="s">
        <v>319</v>
      </c>
      <c r="B271" s="252">
        <v>85</v>
      </c>
      <c r="C271" s="253">
        <f t="shared" si="22"/>
        <v>125</v>
      </c>
      <c r="D271" s="252">
        <v>68</v>
      </c>
      <c r="E271" s="251">
        <v>2081105</v>
      </c>
      <c r="F271" s="247">
        <f t="shared" si="25"/>
        <v>7</v>
      </c>
      <c r="G271" s="289">
        <f t="shared" si="23"/>
        <v>17</v>
      </c>
      <c r="H271" s="241">
        <f t="shared" si="24"/>
        <v>25</v>
      </c>
    </row>
    <row r="272" spans="1:10" s="247" customFormat="1" ht="16.5" customHeight="1">
      <c r="A272" s="251" t="s">
        <v>320</v>
      </c>
      <c r="B272" s="252">
        <v>239</v>
      </c>
      <c r="C272" s="253">
        <f t="shared" si="22"/>
        <v>134.30000000000001</v>
      </c>
      <c r="D272" s="252">
        <v>178</v>
      </c>
      <c r="E272" s="251">
        <v>2081107</v>
      </c>
      <c r="F272" s="247">
        <f t="shared" si="25"/>
        <v>7</v>
      </c>
      <c r="G272" s="289">
        <f t="shared" si="23"/>
        <v>61</v>
      </c>
      <c r="H272" s="241">
        <f t="shared" si="24"/>
        <v>34.299999999999997</v>
      </c>
    </row>
    <row r="273" spans="1:10" s="247" customFormat="1" ht="16.5" customHeight="1">
      <c r="A273" s="251" t="s">
        <v>321</v>
      </c>
      <c r="B273" s="252">
        <v>165</v>
      </c>
      <c r="C273" s="253">
        <f t="shared" si="22"/>
        <v>158.69999999999999</v>
      </c>
      <c r="D273" s="252">
        <v>104</v>
      </c>
      <c r="E273" s="251">
        <v>2081199</v>
      </c>
      <c r="F273" s="247">
        <f t="shared" si="25"/>
        <v>7</v>
      </c>
      <c r="G273" s="289">
        <f t="shared" si="23"/>
        <v>61</v>
      </c>
      <c r="H273" s="241">
        <f t="shared" si="24"/>
        <v>58.7</v>
      </c>
    </row>
    <row r="274" spans="1:10" s="246" customFormat="1" ht="16.5" customHeight="1">
      <c r="A274" s="248" t="s">
        <v>322</v>
      </c>
      <c r="B274" s="249"/>
      <c r="C274" s="250">
        <f t="shared" si="22"/>
        <v>0</v>
      </c>
      <c r="D274" s="249">
        <v>17</v>
      </c>
      <c r="E274" s="248">
        <v>20815</v>
      </c>
      <c r="F274" s="246">
        <f t="shared" si="25"/>
        <v>5</v>
      </c>
      <c r="G274" s="289">
        <f t="shared" si="23"/>
        <v>-17</v>
      </c>
      <c r="H274" s="241">
        <f t="shared" si="24"/>
        <v>-100</v>
      </c>
      <c r="I274" s="246" t="s">
        <v>934</v>
      </c>
      <c r="J274" s="38" t="str">
        <f>I274&amp;B274&amp;"万元，较上年决算数"&amp;IF(G274&gt;0,"增加","减少")&amp;G274&amp;"万元，"&amp;IF(G274&gt;0,"增长","下降")&amp;H274&amp;"%。主要是"</f>
        <v>9．自然灾害生活救助万元，较上年决算数减少-17万元，下降-100%。主要是</v>
      </c>
    </row>
    <row r="275" spans="1:10" s="247" customFormat="1" ht="16.5" customHeight="1">
      <c r="A275" s="251" t="s">
        <v>323</v>
      </c>
      <c r="B275" s="252"/>
      <c r="C275" s="253">
        <f t="shared" si="22"/>
        <v>0</v>
      </c>
      <c r="D275" s="252">
        <v>17</v>
      </c>
      <c r="E275" s="251">
        <v>2081501</v>
      </c>
      <c r="F275" s="247">
        <f t="shared" si="25"/>
        <v>7</v>
      </c>
      <c r="G275" s="289">
        <f t="shared" si="23"/>
        <v>-17</v>
      </c>
      <c r="H275" s="241">
        <f t="shared" si="24"/>
        <v>-100</v>
      </c>
    </row>
    <row r="276" spans="1:10" s="246" customFormat="1" ht="16.5" customHeight="1">
      <c r="A276" s="248" t="s">
        <v>324</v>
      </c>
      <c r="B276" s="249">
        <v>95</v>
      </c>
      <c r="C276" s="250">
        <f t="shared" si="22"/>
        <v>125</v>
      </c>
      <c r="D276" s="249">
        <v>76</v>
      </c>
      <c r="E276" s="248">
        <v>20816</v>
      </c>
      <c r="F276" s="246">
        <f t="shared" si="25"/>
        <v>5</v>
      </c>
      <c r="G276" s="289">
        <f t="shared" si="23"/>
        <v>19</v>
      </c>
      <c r="H276" s="241">
        <f t="shared" si="24"/>
        <v>25</v>
      </c>
      <c r="I276" s="246" t="s">
        <v>935</v>
      </c>
      <c r="J276" s="38" t="str">
        <f>I276&amp;B276&amp;"万元，较上年决算数"&amp;IF(G276&gt;0,"增加","减少")&amp;G276&amp;"万元，"&amp;IF(G276&gt;0,"增长","下降")&amp;H276&amp;"%。主要是"</f>
        <v>10．红十字事业95万元，较上年决算数增加19万元，增长25%。主要是</v>
      </c>
    </row>
    <row r="277" spans="1:10" s="247" customFormat="1" ht="16.5" customHeight="1">
      <c r="A277" s="251" t="s">
        <v>179</v>
      </c>
      <c r="B277" s="252">
        <v>86</v>
      </c>
      <c r="C277" s="253">
        <f t="shared" si="22"/>
        <v>122.9</v>
      </c>
      <c r="D277" s="252">
        <v>70</v>
      </c>
      <c r="E277" s="251">
        <v>2081601</v>
      </c>
      <c r="F277" s="247">
        <f t="shared" si="25"/>
        <v>7</v>
      </c>
      <c r="G277" s="289">
        <f t="shared" si="23"/>
        <v>16</v>
      </c>
      <c r="H277" s="241">
        <f t="shared" si="24"/>
        <v>22.9</v>
      </c>
    </row>
    <row r="278" spans="1:10" s="247" customFormat="1" ht="16.5" customHeight="1">
      <c r="A278" s="251" t="s">
        <v>180</v>
      </c>
      <c r="B278" s="252">
        <v>9</v>
      </c>
      <c r="C278" s="253">
        <f t="shared" si="22"/>
        <v>150</v>
      </c>
      <c r="D278" s="252">
        <v>6</v>
      </c>
      <c r="E278" s="251">
        <v>2081602</v>
      </c>
      <c r="F278" s="247">
        <f t="shared" si="25"/>
        <v>7</v>
      </c>
      <c r="G278" s="289">
        <f t="shared" si="23"/>
        <v>3</v>
      </c>
      <c r="H278" s="241">
        <f t="shared" si="24"/>
        <v>50</v>
      </c>
    </row>
    <row r="279" spans="1:10" s="246" customFormat="1" ht="16.5" customHeight="1">
      <c r="A279" s="248" t="s">
        <v>325</v>
      </c>
      <c r="B279" s="249">
        <v>108</v>
      </c>
      <c r="C279" s="250">
        <f t="shared" si="22"/>
        <v>28.3</v>
      </c>
      <c r="D279" s="249">
        <v>381</v>
      </c>
      <c r="E279" s="248">
        <v>20819</v>
      </c>
      <c r="F279" s="246">
        <f t="shared" si="25"/>
        <v>5</v>
      </c>
      <c r="G279" s="289">
        <f t="shared" si="23"/>
        <v>-273</v>
      </c>
      <c r="H279" s="241">
        <f t="shared" si="24"/>
        <v>-71.7</v>
      </c>
      <c r="I279" s="246" t="s">
        <v>936</v>
      </c>
      <c r="J279" s="38" t="str">
        <f>I279&amp;B279&amp;"万元，较上年决算数"&amp;IF(G279&gt;0,"增加","减少")&amp;G279&amp;"万元，"&amp;IF(G279&gt;0,"增长","下降")&amp;H279&amp;"%。主要是"</f>
        <v>11．最低生活保障108万元，较上年决算数减少-273万元，下降-71.7%。主要是</v>
      </c>
    </row>
    <row r="280" spans="1:10" s="247" customFormat="1" ht="16.5" customHeight="1">
      <c r="A280" s="251" t="s">
        <v>326</v>
      </c>
      <c r="B280" s="252">
        <v>108</v>
      </c>
      <c r="C280" s="253">
        <f t="shared" si="22"/>
        <v>28.3</v>
      </c>
      <c r="D280" s="252">
        <v>381</v>
      </c>
      <c r="E280" s="251">
        <v>2081901</v>
      </c>
      <c r="F280" s="247">
        <f t="shared" si="25"/>
        <v>7</v>
      </c>
      <c r="G280" s="289">
        <f t="shared" si="23"/>
        <v>-273</v>
      </c>
      <c r="H280" s="241">
        <f t="shared" si="24"/>
        <v>-71.7</v>
      </c>
    </row>
    <row r="281" spans="1:10" s="246" customFormat="1" ht="16.5" customHeight="1">
      <c r="A281" s="248" t="s">
        <v>327</v>
      </c>
      <c r="B281" s="249">
        <v>107</v>
      </c>
      <c r="C281" s="250">
        <f t="shared" si="22"/>
        <v>120.2</v>
      </c>
      <c r="D281" s="249">
        <v>89</v>
      </c>
      <c r="E281" s="248">
        <v>20820</v>
      </c>
      <c r="F281" s="246">
        <f t="shared" si="25"/>
        <v>5</v>
      </c>
      <c r="G281" s="289">
        <f t="shared" si="23"/>
        <v>18</v>
      </c>
      <c r="H281" s="241">
        <f t="shared" si="24"/>
        <v>20.2</v>
      </c>
      <c r="I281" s="246" t="s">
        <v>937</v>
      </c>
      <c r="J281" s="38" t="str">
        <f>I281&amp;B281&amp;"万元，较上年决算数"&amp;IF(G281&gt;0,"增加","减少")&amp;G281&amp;"万元，"&amp;IF(G281&gt;0,"增长","下降")&amp;H281&amp;"%。主要是"</f>
        <v>12．临时救助107万元，较上年决算数增加18万元，增长20.2%。主要是</v>
      </c>
    </row>
    <row r="282" spans="1:10" s="247" customFormat="1" ht="16.5" customHeight="1">
      <c r="A282" s="251" t="s">
        <v>328</v>
      </c>
      <c r="B282" s="252">
        <v>107</v>
      </c>
      <c r="C282" s="253">
        <f t="shared" si="22"/>
        <v>120.2</v>
      </c>
      <c r="D282" s="252">
        <v>89</v>
      </c>
      <c r="E282" s="251">
        <v>2082001</v>
      </c>
      <c r="F282" s="247">
        <f t="shared" si="25"/>
        <v>7</v>
      </c>
      <c r="G282" s="289">
        <f t="shared" si="23"/>
        <v>18</v>
      </c>
      <c r="H282" s="241">
        <f t="shared" si="24"/>
        <v>20.2</v>
      </c>
    </row>
    <row r="283" spans="1:10" s="246" customFormat="1" ht="16.5" customHeight="1">
      <c r="A283" s="248" t="s">
        <v>580</v>
      </c>
      <c r="B283" s="249">
        <v>39</v>
      </c>
      <c r="C283" s="250">
        <f t="shared" si="22"/>
        <v>55.7</v>
      </c>
      <c r="D283" s="249">
        <v>70</v>
      </c>
      <c r="E283" s="248">
        <v>20821</v>
      </c>
      <c r="F283" s="246">
        <f t="shared" si="25"/>
        <v>5</v>
      </c>
      <c r="G283" s="289">
        <f t="shared" si="23"/>
        <v>-31</v>
      </c>
      <c r="H283" s="241">
        <f t="shared" si="24"/>
        <v>-44.3</v>
      </c>
      <c r="I283" s="246" t="s">
        <v>938</v>
      </c>
      <c r="J283" s="38" t="str">
        <f>I283&amp;B283&amp;"万元，较上年决算数"&amp;IF(G283&gt;0,"增加","减少")&amp;G283&amp;"万元，"&amp;IF(G283&gt;0,"增长","下降")&amp;H283&amp;"%。主要是"</f>
        <v>13．特困人员救助供养39万元，较上年决算数减少-31万元，下降-44.3%。主要是</v>
      </c>
    </row>
    <row r="284" spans="1:10" s="247" customFormat="1" ht="16.5" customHeight="1">
      <c r="A284" s="251" t="s">
        <v>581</v>
      </c>
      <c r="B284" s="252">
        <v>39</v>
      </c>
      <c r="C284" s="253">
        <f t="shared" si="22"/>
        <v>55.7</v>
      </c>
      <c r="D284" s="252">
        <v>70</v>
      </c>
      <c r="E284" s="251">
        <v>2082101</v>
      </c>
      <c r="F284" s="247">
        <f t="shared" si="25"/>
        <v>7</v>
      </c>
      <c r="G284" s="289">
        <f t="shared" si="23"/>
        <v>-31</v>
      </c>
      <c r="H284" s="241">
        <f t="shared" si="24"/>
        <v>-44.3</v>
      </c>
    </row>
    <row r="285" spans="1:10" s="246" customFormat="1" ht="16.5" customHeight="1">
      <c r="A285" s="248" t="s">
        <v>329</v>
      </c>
      <c r="B285" s="249">
        <v>20</v>
      </c>
      <c r="C285" s="250">
        <f t="shared" si="22"/>
        <v>2000</v>
      </c>
      <c r="D285" s="249">
        <v>1</v>
      </c>
      <c r="E285" s="248">
        <v>20825</v>
      </c>
      <c r="F285" s="246">
        <f t="shared" si="25"/>
        <v>5</v>
      </c>
      <c r="G285" s="289">
        <f t="shared" si="23"/>
        <v>19</v>
      </c>
      <c r="H285" s="241">
        <f t="shared" si="24"/>
        <v>1900</v>
      </c>
      <c r="I285" s="246" t="s">
        <v>939</v>
      </c>
      <c r="J285" s="38" t="str">
        <f>I285&amp;B285&amp;"万元，较上年决算数"&amp;IF(G285&gt;0,"增加","减少")&amp;G285&amp;"万元，"&amp;IF(G285&gt;0,"增长","下降")&amp;H285&amp;"%。主要是"</f>
        <v>14．其他生活救助20万元，较上年决算数增加19万元，增长1900%。主要是</v>
      </c>
    </row>
    <row r="286" spans="1:10" s="247" customFormat="1" ht="16.5" customHeight="1">
      <c r="A286" s="251" t="s">
        <v>703</v>
      </c>
      <c r="B286" s="252">
        <v>18</v>
      </c>
      <c r="C286" s="253"/>
      <c r="D286" s="252">
        <v>0</v>
      </c>
      <c r="E286" s="251">
        <v>2082501</v>
      </c>
      <c r="F286" s="247">
        <f t="shared" si="25"/>
        <v>7</v>
      </c>
      <c r="G286" s="289">
        <f t="shared" si="23"/>
        <v>18</v>
      </c>
      <c r="H286" s="241"/>
    </row>
    <row r="287" spans="1:10" s="247" customFormat="1" ht="16.5" customHeight="1">
      <c r="A287" s="251" t="s">
        <v>330</v>
      </c>
      <c r="B287" s="252">
        <v>2</v>
      </c>
      <c r="C287" s="253">
        <f t="shared" si="22"/>
        <v>200</v>
      </c>
      <c r="D287" s="252">
        <v>1</v>
      </c>
      <c r="E287" s="251">
        <v>2082502</v>
      </c>
      <c r="F287" s="247">
        <f t="shared" si="25"/>
        <v>7</v>
      </c>
      <c r="G287" s="289">
        <f t="shared" si="23"/>
        <v>1</v>
      </c>
      <c r="H287" s="241">
        <f t="shared" si="24"/>
        <v>100</v>
      </c>
    </row>
    <row r="288" spans="1:10" s="246" customFormat="1" ht="16.5" customHeight="1">
      <c r="A288" s="248" t="s">
        <v>331</v>
      </c>
      <c r="B288" s="249">
        <v>3586</v>
      </c>
      <c r="C288" s="250">
        <f t="shared" si="22"/>
        <v>62.4</v>
      </c>
      <c r="D288" s="249">
        <v>5744</v>
      </c>
      <c r="E288" s="248">
        <v>20826</v>
      </c>
      <c r="F288" s="246">
        <f t="shared" si="25"/>
        <v>5</v>
      </c>
      <c r="G288" s="289">
        <f t="shared" si="23"/>
        <v>-2158</v>
      </c>
      <c r="H288" s="241">
        <f t="shared" si="24"/>
        <v>-37.6</v>
      </c>
      <c r="I288" s="246" t="s">
        <v>940</v>
      </c>
      <c r="J288" s="38" t="str">
        <f>I288&amp;B288&amp;"万元，较上年决算数"&amp;IF(G288&gt;0,"增加","减少")&amp;G288&amp;"万元，"&amp;IF(G288&gt;0,"增长","下降")&amp;H288&amp;"%。主要是"</f>
        <v>15．财政对基本养老保险基金的补助3586万元，较上年决算数减少-2158万元，下降-37.6%。主要是</v>
      </c>
    </row>
    <row r="289" spans="1:10" s="247" customFormat="1" ht="16.5" customHeight="1">
      <c r="A289" s="251" t="s">
        <v>332</v>
      </c>
      <c r="B289" s="252">
        <v>0</v>
      </c>
      <c r="C289" s="253">
        <f t="shared" si="22"/>
        <v>0</v>
      </c>
      <c r="D289" s="252">
        <v>2369</v>
      </c>
      <c r="E289" s="251">
        <v>2082601</v>
      </c>
      <c r="F289" s="247">
        <f t="shared" si="25"/>
        <v>7</v>
      </c>
      <c r="G289" s="289">
        <f t="shared" si="23"/>
        <v>-2369</v>
      </c>
      <c r="H289" s="241">
        <f t="shared" si="24"/>
        <v>-100</v>
      </c>
    </row>
    <row r="290" spans="1:10" s="247" customFormat="1" ht="16.5" customHeight="1">
      <c r="A290" s="251" t="s">
        <v>291</v>
      </c>
      <c r="B290" s="252">
        <v>3586</v>
      </c>
      <c r="C290" s="253">
        <f t="shared" si="22"/>
        <v>106.3</v>
      </c>
      <c r="D290" s="252">
        <v>3375</v>
      </c>
      <c r="E290" s="251">
        <v>2082602</v>
      </c>
      <c r="F290" s="247">
        <f t="shared" si="25"/>
        <v>7</v>
      </c>
      <c r="G290" s="289">
        <f t="shared" si="23"/>
        <v>211</v>
      </c>
      <c r="H290" s="241">
        <f t="shared" si="24"/>
        <v>6.3</v>
      </c>
    </row>
    <row r="291" spans="1:10" s="246" customFormat="1" ht="16.5" customHeight="1">
      <c r="A291" s="248" t="s">
        <v>704</v>
      </c>
      <c r="B291" s="249">
        <v>115</v>
      </c>
      <c r="C291" s="250"/>
      <c r="D291" s="249"/>
      <c r="E291" s="248">
        <v>20828</v>
      </c>
      <c r="F291" s="246">
        <f t="shared" si="25"/>
        <v>5</v>
      </c>
      <c r="G291" s="289">
        <f t="shared" si="23"/>
        <v>115</v>
      </c>
      <c r="H291" s="241"/>
      <c r="I291" s="246" t="s">
        <v>941</v>
      </c>
      <c r="J291" s="38" t="str">
        <f>I291&amp;B291&amp;"万元，较上年决算数"&amp;IF(G291&gt;0,"增加","减少")&amp;G291&amp;"万元，"&amp;IF(G291&gt;0,"增长","下降")&amp;H291&amp;"%。主要是"</f>
        <v>16．退役军人管理事务115万元，较上年决算数增加115万元，增长%。主要是</v>
      </c>
    </row>
    <row r="292" spans="1:10" s="247" customFormat="1" ht="16.5" customHeight="1">
      <c r="A292" s="251" t="s">
        <v>179</v>
      </c>
      <c r="B292" s="252">
        <v>84</v>
      </c>
      <c r="C292" s="253"/>
      <c r="D292" s="252"/>
      <c r="E292" s="251">
        <v>2082801</v>
      </c>
      <c r="F292" s="247">
        <f t="shared" si="25"/>
        <v>7</v>
      </c>
      <c r="G292" s="289">
        <f t="shared" si="23"/>
        <v>84</v>
      </c>
      <c r="H292" s="241"/>
    </row>
    <row r="293" spans="1:10" s="247" customFormat="1" ht="16.5" customHeight="1">
      <c r="A293" s="251" t="s">
        <v>286</v>
      </c>
      <c r="B293" s="252">
        <v>31</v>
      </c>
      <c r="C293" s="253"/>
      <c r="D293" s="252"/>
      <c r="E293" s="251">
        <v>2082804</v>
      </c>
      <c r="F293" s="247">
        <f t="shared" si="25"/>
        <v>7</v>
      </c>
      <c r="G293" s="289">
        <f t="shared" si="23"/>
        <v>31</v>
      </c>
      <c r="H293" s="241"/>
    </row>
    <row r="294" spans="1:10" s="246" customFormat="1" ht="16.5" customHeight="1">
      <c r="A294" s="248" t="s">
        <v>752</v>
      </c>
      <c r="B294" s="249">
        <v>65</v>
      </c>
      <c r="C294" s="250">
        <f t="shared" si="22"/>
        <v>72.2</v>
      </c>
      <c r="D294" s="249">
        <v>90</v>
      </c>
      <c r="E294" s="248">
        <v>20899</v>
      </c>
      <c r="F294" s="246">
        <f t="shared" si="25"/>
        <v>5</v>
      </c>
      <c r="G294" s="289">
        <f t="shared" si="23"/>
        <v>-25</v>
      </c>
      <c r="H294" s="241">
        <f t="shared" si="24"/>
        <v>-27.8</v>
      </c>
      <c r="I294" s="246" t="s">
        <v>942</v>
      </c>
      <c r="J294" s="38" t="str">
        <f>I294&amp;B294&amp;"万元，较上年决算数"&amp;IF(G294&gt;0,"增加","减少")&amp;G294&amp;"万元，"&amp;IF(G294&gt;0,"增长","下降")&amp;H294&amp;"%。主要是"</f>
        <v>17．其他社会保障和就业支出65万元，较上年决算数减少-25万元，下降-27.8%。主要是</v>
      </c>
    </row>
    <row r="295" spans="1:10" s="247" customFormat="1" ht="16.5" customHeight="1">
      <c r="A295" s="251" t="s">
        <v>766</v>
      </c>
      <c r="B295" s="252">
        <v>65</v>
      </c>
      <c r="C295" s="253">
        <f t="shared" si="22"/>
        <v>72.2</v>
      </c>
      <c r="D295" s="252">
        <v>90</v>
      </c>
      <c r="E295" s="251">
        <v>2089901</v>
      </c>
      <c r="F295" s="247">
        <f t="shared" si="25"/>
        <v>7</v>
      </c>
      <c r="G295" s="289">
        <f t="shared" si="23"/>
        <v>-25</v>
      </c>
      <c r="H295" s="241">
        <f t="shared" si="24"/>
        <v>-27.8</v>
      </c>
    </row>
    <row r="296" spans="1:10" s="38" customFormat="1" ht="16.5" customHeight="1">
      <c r="A296" s="61" t="s">
        <v>730</v>
      </c>
      <c r="B296" s="60">
        <v>15521</v>
      </c>
      <c r="C296" s="51">
        <f t="shared" si="22"/>
        <v>123.4</v>
      </c>
      <c r="D296" s="60">
        <v>12576</v>
      </c>
      <c r="E296" s="61">
        <v>210</v>
      </c>
      <c r="F296" s="38">
        <f t="shared" si="25"/>
        <v>3</v>
      </c>
      <c r="G296" s="289">
        <f t="shared" si="23"/>
        <v>2945</v>
      </c>
      <c r="H296" s="241">
        <f t="shared" si="24"/>
        <v>23.4</v>
      </c>
      <c r="I296" s="38" t="s">
        <v>858</v>
      </c>
      <c r="J296" s="38" t="str">
        <f t="shared" ref="J296:J297" si="26">I296&amp;B296&amp;"万元，较上年决算数"&amp;IF(G296&gt;0,"增加","减少")&amp;G296&amp;"万元，"&amp;IF(G296&gt;0,"增长","下降")&amp;H296&amp;"%。主要是"</f>
        <v>（八）卫生健康支出15521万元，较上年决算数增加2945万元，增长23.4%。主要是</v>
      </c>
    </row>
    <row r="297" spans="1:10" s="246" customFormat="1" ht="16.5" customHeight="1">
      <c r="A297" s="248" t="s">
        <v>705</v>
      </c>
      <c r="B297" s="249">
        <v>555</v>
      </c>
      <c r="C297" s="250">
        <f t="shared" si="22"/>
        <v>118.3</v>
      </c>
      <c r="D297" s="249">
        <v>469</v>
      </c>
      <c r="E297" s="248">
        <v>21001</v>
      </c>
      <c r="F297" s="246">
        <f t="shared" si="25"/>
        <v>5</v>
      </c>
      <c r="G297" s="289">
        <f t="shared" si="23"/>
        <v>86</v>
      </c>
      <c r="H297" s="241">
        <f t="shared" si="24"/>
        <v>18.3</v>
      </c>
      <c r="I297" s="246" t="s">
        <v>943</v>
      </c>
      <c r="J297" s="38" t="str">
        <f t="shared" si="26"/>
        <v>1．卫生健康管理事务555万元，较上年决算数增加86万元，增长18.3%。主要是</v>
      </c>
    </row>
    <row r="298" spans="1:10" s="247" customFormat="1" ht="16.5" customHeight="1">
      <c r="A298" s="251" t="s">
        <v>179</v>
      </c>
      <c r="B298" s="252">
        <v>301</v>
      </c>
      <c r="C298" s="253">
        <f t="shared" si="22"/>
        <v>114.9</v>
      </c>
      <c r="D298" s="252">
        <v>262</v>
      </c>
      <c r="E298" s="251">
        <v>2100101</v>
      </c>
      <c r="F298" s="247">
        <f t="shared" si="25"/>
        <v>7</v>
      </c>
      <c r="G298" s="289">
        <f t="shared" si="23"/>
        <v>39</v>
      </c>
      <c r="H298" s="241">
        <f t="shared" si="24"/>
        <v>14.9</v>
      </c>
    </row>
    <row r="299" spans="1:10" s="247" customFormat="1" ht="16.5" customHeight="1">
      <c r="A299" s="251" t="s">
        <v>180</v>
      </c>
      <c r="B299" s="252">
        <v>20</v>
      </c>
      <c r="C299" s="253">
        <f t="shared" si="22"/>
        <v>666.7</v>
      </c>
      <c r="D299" s="252">
        <v>3</v>
      </c>
      <c r="E299" s="251">
        <v>2100102</v>
      </c>
      <c r="F299" s="247">
        <f t="shared" si="25"/>
        <v>7</v>
      </c>
      <c r="G299" s="289">
        <f t="shared" si="23"/>
        <v>17</v>
      </c>
      <c r="H299" s="241">
        <f t="shared" si="24"/>
        <v>566.70000000000005</v>
      </c>
    </row>
    <row r="300" spans="1:10" s="247" customFormat="1" ht="16.5" customHeight="1">
      <c r="A300" s="251" t="s">
        <v>706</v>
      </c>
      <c r="B300" s="252">
        <v>234</v>
      </c>
      <c r="C300" s="253">
        <f t="shared" si="22"/>
        <v>114.7</v>
      </c>
      <c r="D300" s="252">
        <v>204</v>
      </c>
      <c r="E300" s="251">
        <v>2100199</v>
      </c>
      <c r="F300" s="247">
        <f t="shared" si="25"/>
        <v>7</v>
      </c>
      <c r="G300" s="289">
        <f t="shared" si="23"/>
        <v>30</v>
      </c>
      <c r="H300" s="241">
        <f t="shared" si="24"/>
        <v>14.7</v>
      </c>
    </row>
    <row r="301" spans="1:10" s="246" customFormat="1" ht="16.5" customHeight="1">
      <c r="A301" s="248" t="s">
        <v>333</v>
      </c>
      <c r="B301" s="249">
        <v>2082</v>
      </c>
      <c r="C301" s="250">
        <f t="shared" si="22"/>
        <v>117.2</v>
      </c>
      <c r="D301" s="249">
        <v>1777</v>
      </c>
      <c r="E301" s="248">
        <v>21003</v>
      </c>
      <c r="F301" s="246">
        <f t="shared" si="25"/>
        <v>5</v>
      </c>
      <c r="G301" s="289">
        <f t="shared" si="23"/>
        <v>305</v>
      </c>
      <c r="H301" s="241">
        <f t="shared" si="24"/>
        <v>17.2</v>
      </c>
      <c r="I301" s="246" t="s">
        <v>944</v>
      </c>
      <c r="J301" s="38" t="str">
        <f>I301&amp;B301&amp;"万元，较上年决算数"&amp;IF(G301&gt;0,"增加","减少")&amp;G301&amp;"万元，"&amp;IF(G301&gt;0,"增长","下降")&amp;H301&amp;"%。主要是"</f>
        <v>2．基层医疗卫生机构2082万元，较上年决算数增加305万元，增长17.2%。主要是</v>
      </c>
    </row>
    <row r="302" spans="1:10" s="247" customFormat="1" ht="16.5" customHeight="1">
      <c r="A302" s="251" t="s">
        <v>334</v>
      </c>
      <c r="B302" s="252">
        <v>1939</v>
      </c>
      <c r="C302" s="253">
        <f t="shared" si="22"/>
        <v>109.2</v>
      </c>
      <c r="D302" s="252">
        <v>1775</v>
      </c>
      <c r="E302" s="251">
        <v>2100301</v>
      </c>
      <c r="F302" s="247">
        <f t="shared" si="25"/>
        <v>7</v>
      </c>
      <c r="G302" s="289">
        <f t="shared" si="23"/>
        <v>164</v>
      </c>
      <c r="H302" s="241">
        <f t="shared" si="24"/>
        <v>9.1999999999999993</v>
      </c>
    </row>
    <row r="303" spans="1:10" s="247" customFormat="1" ht="16.5" customHeight="1">
      <c r="A303" s="251" t="s">
        <v>335</v>
      </c>
      <c r="B303" s="252">
        <v>143</v>
      </c>
      <c r="C303" s="253">
        <f t="shared" si="22"/>
        <v>7150</v>
      </c>
      <c r="D303" s="252">
        <v>2</v>
      </c>
      <c r="E303" s="251">
        <v>2100399</v>
      </c>
      <c r="F303" s="247">
        <f t="shared" si="25"/>
        <v>7</v>
      </c>
      <c r="G303" s="289">
        <f t="shared" si="23"/>
        <v>141</v>
      </c>
      <c r="H303" s="241">
        <f t="shared" si="24"/>
        <v>7050</v>
      </c>
    </row>
    <row r="304" spans="1:10" s="246" customFormat="1" ht="16.5" customHeight="1">
      <c r="A304" s="248" t="s">
        <v>336</v>
      </c>
      <c r="B304" s="249">
        <v>2895</v>
      </c>
      <c r="C304" s="250">
        <f t="shared" si="22"/>
        <v>82.8</v>
      </c>
      <c r="D304" s="249">
        <v>3497</v>
      </c>
      <c r="E304" s="248">
        <v>21004</v>
      </c>
      <c r="F304" s="246">
        <f t="shared" si="25"/>
        <v>5</v>
      </c>
      <c r="G304" s="289">
        <f t="shared" si="23"/>
        <v>-602</v>
      </c>
      <c r="H304" s="241">
        <f t="shared" si="24"/>
        <v>-17.2</v>
      </c>
      <c r="I304" s="246" t="s">
        <v>945</v>
      </c>
      <c r="J304" s="38" t="str">
        <f>I304&amp;B304&amp;"万元，较上年决算数"&amp;IF(G304&gt;0,"增加","减少")&amp;G304&amp;"万元，"&amp;IF(G304&gt;0,"增长","下降")&amp;H304&amp;"%。主要是"</f>
        <v>3．公共卫生2895万元，较上年决算数减少-602万元，下降-17.2%。主要是</v>
      </c>
    </row>
    <row r="305" spans="1:10" s="247" customFormat="1" ht="16.5" customHeight="1">
      <c r="A305" s="251" t="s">
        <v>337</v>
      </c>
      <c r="B305" s="252">
        <v>761</v>
      </c>
      <c r="C305" s="253">
        <f t="shared" si="22"/>
        <v>108.1</v>
      </c>
      <c r="D305" s="252">
        <v>704</v>
      </c>
      <c r="E305" s="251">
        <v>2100401</v>
      </c>
      <c r="F305" s="247">
        <f t="shared" si="25"/>
        <v>7</v>
      </c>
      <c r="G305" s="289">
        <f t="shared" si="23"/>
        <v>57</v>
      </c>
      <c r="H305" s="241">
        <f t="shared" si="24"/>
        <v>8.1</v>
      </c>
    </row>
    <row r="306" spans="1:10" s="247" customFormat="1" ht="16.5" customHeight="1">
      <c r="A306" s="251" t="s">
        <v>338</v>
      </c>
      <c r="B306" s="252">
        <v>378</v>
      </c>
      <c r="C306" s="253">
        <f t="shared" si="22"/>
        <v>109.6</v>
      </c>
      <c r="D306" s="252">
        <v>345</v>
      </c>
      <c r="E306" s="251">
        <v>2100402</v>
      </c>
      <c r="F306" s="247">
        <f t="shared" si="25"/>
        <v>7</v>
      </c>
      <c r="G306" s="289">
        <f t="shared" si="23"/>
        <v>33</v>
      </c>
      <c r="H306" s="241">
        <f t="shared" si="24"/>
        <v>9.6</v>
      </c>
    </row>
    <row r="307" spans="1:10" s="247" customFormat="1" ht="16.5" customHeight="1">
      <c r="A307" s="251" t="s">
        <v>339</v>
      </c>
      <c r="B307" s="252">
        <v>250</v>
      </c>
      <c r="C307" s="253">
        <f t="shared" si="22"/>
        <v>109.2</v>
      </c>
      <c r="D307" s="252">
        <v>229</v>
      </c>
      <c r="E307" s="251">
        <v>2100403</v>
      </c>
      <c r="F307" s="247">
        <f t="shared" si="25"/>
        <v>7</v>
      </c>
      <c r="G307" s="289">
        <f t="shared" si="23"/>
        <v>21</v>
      </c>
      <c r="H307" s="241">
        <f t="shared" si="24"/>
        <v>9.1999999999999993</v>
      </c>
    </row>
    <row r="308" spans="1:10" s="247" customFormat="1" ht="16.5" customHeight="1">
      <c r="A308" s="251" t="s">
        <v>340</v>
      </c>
      <c r="B308" s="252">
        <v>1415</v>
      </c>
      <c r="C308" s="253">
        <f t="shared" si="22"/>
        <v>73.8</v>
      </c>
      <c r="D308" s="252">
        <v>1917</v>
      </c>
      <c r="E308" s="251">
        <v>2100408</v>
      </c>
      <c r="F308" s="247">
        <f t="shared" si="25"/>
        <v>7</v>
      </c>
      <c r="G308" s="289">
        <f t="shared" si="23"/>
        <v>-502</v>
      </c>
      <c r="H308" s="241">
        <f t="shared" si="24"/>
        <v>-26.2</v>
      </c>
    </row>
    <row r="309" spans="1:10" s="247" customFormat="1" ht="16.5" customHeight="1">
      <c r="A309" s="251" t="s">
        <v>341</v>
      </c>
      <c r="B309" s="252">
        <v>61</v>
      </c>
      <c r="C309" s="253">
        <f t="shared" si="22"/>
        <v>22.1</v>
      </c>
      <c r="D309" s="252">
        <v>276</v>
      </c>
      <c r="E309" s="251">
        <v>2100409</v>
      </c>
      <c r="F309" s="247">
        <f t="shared" si="25"/>
        <v>7</v>
      </c>
      <c r="G309" s="289">
        <f t="shared" si="23"/>
        <v>-215</v>
      </c>
      <c r="H309" s="241">
        <f t="shared" si="24"/>
        <v>-77.900000000000006</v>
      </c>
    </row>
    <row r="310" spans="1:10" s="247" customFormat="1" ht="16.5" customHeight="1">
      <c r="A310" s="251" t="s">
        <v>342</v>
      </c>
      <c r="B310" s="252">
        <v>30</v>
      </c>
      <c r="C310" s="253">
        <f t="shared" si="22"/>
        <v>115.4</v>
      </c>
      <c r="D310" s="252">
        <v>26</v>
      </c>
      <c r="E310" s="251">
        <v>2100499</v>
      </c>
      <c r="F310" s="247">
        <f t="shared" si="25"/>
        <v>7</v>
      </c>
      <c r="G310" s="289">
        <f t="shared" si="23"/>
        <v>4</v>
      </c>
      <c r="H310" s="241">
        <f t="shared" si="24"/>
        <v>15.4</v>
      </c>
    </row>
    <row r="311" spans="1:10" s="246" customFormat="1" ht="16.5" customHeight="1">
      <c r="A311" s="248" t="s">
        <v>346</v>
      </c>
      <c r="B311" s="249">
        <v>40</v>
      </c>
      <c r="C311" s="250">
        <f t="shared" si="22"/>
        <v>114.3</v>
      </c>
      <c r="D311" s="249">
        <v>35</v>
      </c>
      <c r="E311" s="248">
        <v>21006</v>
      </c>
      <c r="F311" s="246">
        <f t="shared" si="25"/>
        <v>5</v>
      </c>
      <c r="G311" s="289">
        <f t="shared" si="23"/>
        <v>5</v>
      </c>
      <c r="H311" s="241">
        <f t="shared" si="24"/>
        <v>14.3</v>
      </c>
      <c r="I311" s="246" t="s">
        <v>946</v>
      </c>
      <c r="J311" s="38" t="str">
        <f>I311&amp;B311&amp;"万元，较上年决算数"&amp;IF(G311&gt;0,"增加","减少")&amp;G311&amp;"万元，"&amp;IF(G311&gt;0,"增长","下降")&amp;H311&amp;"%。主要是"</f>
        <v>4．中医药40万元，较上年决算数增加5万元，增长14.3%。主要是</v>
      </c>
    </row>
    <row r="312" spans="1:10" s="247" customFormat="1" ht="16.5" customHeight="1">
      <c r="A312" s="251" t="s">
        <v>347</v>
      </c>
      <c r="B312" s="252">
        <v>40</v>
      </c>
      <c r="C312" s="253">
        <f t="shared" si="22"/>
        <v>114.3</v>
      </c>
      <c r="D312" s="252">
        <v>35</v>
      </c>
      <c r="E312" s="251">
        <v>2100601</v>
      </c>
      <c r="F312" s="247">
        <f t="shared" si="25"/>
        <v>7</v>
      </c>
      <c r="G312" s="289">
        <f t="shared" si="23"/>
        <v>5</v>
      </c>
      <c r="H312" s="241">
        <f t="shared" si="24"/>
        <v>14.3</v>
      </c>
    </row>
    <row r="313" spans="1:10" s="246" customFormat="1" ht="16.5" customHeight="1">
      <c r="A313" s="248" t="s">
        <v>348</v>
      </c>
      <c r="B313" s="249">
        <v>2668</v>
      </c>
      <c r="C313" s="250">
        <f t="shared" si="22"/>
        <v>114.2</v>
      </c>
      <c r="D313" s="249">
        <v>2337</v>
      </c>
      <c r="E313" s="248">
        <v>21007</v>
      </c>
      <c r="F313" s="246">
        <f t="shared" si="25"/>
        <v>5</v>
      </c>
      <c r="G313" s="289">
        <f t="shared" si="23"/>
        <v>331</v>
      </c>
      <c r="H313" s="241">
        <f t="shared" si="24"/>
        <v>14.2</v>
      </c>
      <c r="I313" s="246" t="s">
        <v>947</v>
      </c>
      <c r="J313" s="38" t="str">
        <f>I313&amp;B313&amp;"万元，较上年决算数"&amp;IF(G313&gt;0,"增加","减少")&amp;G313&amp;"万元，"&amp;IF(G313&gt;0,"增长","下降")&amp;H313&amp;"%。主要是"</f>
        <v>5．计划生育事务2668万元，较上年决算数增加331万元，增长14.2%。主要是</v>
      </c>
    </row>
    <row r="314" spans="1:10" s="247" customFormat="1" ht="16.5" customHeight="1">
      <c r="A314" s="251" t="s">
        <v>349</v>
      </c>
      <c r="B314" s="252">
        <v>659</v>
      </c>
      <c r="C314" s="253">
        <f t="shared" si="22"/>
        <v>98.2</v>
      </c>
      <c r="D314" s="252">
        <v>671</v>
      </c>
      <c r="E314" s="251">
        <v>2100716</v>
      </c>
      <c r="F314" s="247">
        <f t="shared" si="25"/>
        <v>7</v>
      </c>
      <c r="G314" s="289">
        <f t="shared" si="23"/>
        <v>-12</v>
      </c>
      <c r="H314" s="241">
        <f t="shared" si="24"/>
        <v>-1.8</v>
      </c>
    </row>
    <row r="315" spans="1:10" s="247" customFormat="1" ht="16.5" customHeight="1">
      <c r="A315" s="251" t="s">
        <v>350</v>
      </c>
      <c r="B315" s="252">
        <v>1776</v>
      </c>
      <c r="C315" s="253">
        <f t="shared" si="22"/>
        <v>108.5</v>
      </c>
      <c r="D315" s="252">
        <v>1637</v>
      </c>
      <c r="E315" s="251">
        <v>2100717</v>
      </c>
      <c r="F315" s="247">
        <f t="shared" si="25"/>
        <v>7</v>
      </c>
      <c r="G315" s="289">
        <f t="shared" si="23"/>
        <v>139</v>
      </c>
      <c r="H315" s="241">
        <f t="shared" si="24"/>
        <v>8.5</v>
      </c>
    </row>
    <row r="316" spans="1:10" s="247" customFormat="1" ht="16.5" customHeight="1">
      <c r="A316" s="251" t="s">
        <v>351</v>
      </c>
      <c r="B316" s="252">
        <v>233</v>
      </c>
      <c r="C316" s="253">
        <f t="shared" si="22"/>
        <v>803.4</v>
      </c>
      <c r="D316" s="252">
        <v>29</v>
      </c>
      <c r="E316" s="251">
        <v>2100799</v>
      </c>
      <c r="F316" s="247">
        <f t="shared" si="25"/>
        <v>7</v>
      </c>
      <c r="G316" s="289">
        <f t="shared" si="23"/>
        <v>204</v>
      </c>
      <c r="H316" s="241">
        <f t="shared" si="24"/>
        <v>703.4</v>
      </c>
    </row>
    <row r="317" spans="1:10" s="246" customFormat="1" ht="16.5" customHeight="1">
      <c r="A317" s="248" t="s">
        <v>352</v>
      </c>
      <c r="B317" s="249"/>
      <c r="C317" s="250">
        <f t="shared" si="22"/>
        <v>0</v>
      </c>
      <c r="D317" s="249">
        <v>84</v>
      </c>
      <c r="E317" s="248">
        <v>21010</v>
      </c>
      <c r="F317" s="246">
        <f t="shared" si="25"/>
        <v>5</v>
      </c>
      <c r="G317" s="289">
        <f t="shared" si="23"/>
        <v>-84</v>
      </c>
      <c r="H317" s="241">
        <f t="shared" si="24"/>
        <v>-100</v>
      </c>
      <c r="I317" s="246" t="s">
        <v>948</v>
      </c>
      <c r="J317" s="38" t="str">
        <f>I317&amp;B317&amp;"万元，较上年决算数"&amp;IF(G317&gt;0,"增加","减少")&amp;G317&amp;"万元，"&amp;IF(G317&gt;0,"增长","下降")&amp;H317&amp;"%。主要是"</f>
        <v>6．食品和药品监督管理事务万元，较上年决算数减少-84万元，下降-100%。主要是</v>
      </c>
    </row>
    <row r="318" spans="1:10" s="247" customFormat="1" ht="16.5" customHeight="1">
      <c r="A318" s="251" t="s">
        <v>353</v>
      </c>
      <c r="B318" s="252"/>
      <c r="C318" s="253">
        <f t="shared" si="22"/>
        <v>0</v>
      </c>
      <c r="D318" s="252">
        <v>84</v>
      </c>
      <c r="E318" s="251">
        <v>2101016</v>
      </c>
      <c r="F318" s="247">
        <f t="shared" si="25"/>
        <v>7</v>
      </c>
      <c r="G318" s="289">
        <f t="shared" si="23"/>
        <v>-84</v>
      </c>
      <c r="H318" s="241">
        <f t="shared" si="24"/>
        <v>-100</v>
      </c>
    </row>
    <row r="319" spans="1:10" s="246" customFormat="1" ht="16.5" customHeight="1">
      <c r="A319" s="248" t="s">
        <v>354</v>
      </c>
      <c r="B319" s="249">
        <v>92</v>
      </c>
      <c r="C319" s="250"/>
      <c r="D319" s="249">
        <v>0</v>
      </c>
      <c r="E319" s="248">
        <v>21011</v>
      </c>
      <c r="F319" s="246">
        <f t="shared" si="25"/>
        <v>5</v>
      </c>
      <c r="G319" s="289">
        <f t="shared" si="23"/>
        <v>92</v>
      </c>
      <c r="H319" s="241"/>
      <c r="I319" s="246" t="s">
        <v>949</v>
      </c>
      <c r="J319" s="38" t="str">
        <f>I319&amp;B319&amp;"万元，较上年决算数"&amp;IF(G319&gt;0,"增加","减少")&amp;G319&amp;"万元，"&amp;IF(G319&gt;0,"增长","下降")&amp;H319&amp;"%。主要是"</f>
        <v>7．行政事业单位医疗92万元，较上年决算数增加92万元，增长%。主要是</v>
      </c>
    </row>
    <row r="320" spans="1:10" s="247" customFormat="1" ht="16.5" customHeight="1">
      <c r="A320" s="251" t="s">
        <v>343</v>
      </c>
      <c r="B320" s="252">
        <v>92</v>
      </c>
      <c r="C320" s="253"/>
      <c r="D320" s="252">
        <v>0</v>
      </c>
      <c r="E320" s="251">
        <v>2101101</v>
      </c>
      <c r="F320" s="247">
        <f t="shared" si="25"/>
        <v>7</v>
      </c>
      <c r="G320" s="289">
        <f t="shared" si="23"/>
        <v>92</v>
      </c>
      <c r="H320" s="241"/>
    </row>
    <row r="321" spans="1:10" s="246" customFormat="1" ht="16.5" customHeight="1">
      <c r="A321" s="248" t="s">
        <v>355</v>
      </c>
      <c r="B321" s="249">
        <v>6706</v>
      </c>
      <c r="C321" s="250">
        <f t="shared" si="22"/>
        <v>177.6</v>
      </c>
      <c r="D321" s="249">
        <v>3775</v>
      </c>
      <c r="E321" s="248">
        <v>21012</v>
      </c>
      <c r="F321" s="246">
        <f t="shared" si="25"/>
        <v>5</v>
      </c>
      <c r="G321" s="289">
        <f t="shared" si="23"/>
        <v>2931</v>
      </c>
      <c r="H321" s="241">
        <f t="shared" si="24"/>
        <v>77.599999999999994</v>
      </c>
      <c r="I321" s="246" t="s">
        <v>950</v>
      </c>
      <c r="J321" s="38" t="str">
        <f>I321&amp;B321&amp;"万元，较上年决算数"&amp;IF(G321&gt;0,"增加","减少")&amp;G321&amp;"万元，"&amp;IF(G321&gt;0,"增长","下降")&amp;H321&amp;"%。主要是"</f>
        <v>8．财政对基本医疗保险基金的补助6706万元，较上年决算数增加2931万元，增长77.6%。主要是</v>
      </c>
    </row>
    <row r="322" spans="1:10" s="247" customFormat="1" ht="16.5" customHeight="1">
      <c r="A322" s="251" t="s">
        <v>582</v>
      </c>
      <c r="B322" s="252">
        <v>6706</v>
      </c>
      <c r="C322" s="253">
        <f t="shared" si="22"/>
        <v>177.6</v>
      </c>
      <c r="D322" s="252">
        <v>3775</v>
      </c>
      <c r="E322" s="251">
        <v>2101202</v>
      </c>
      <c r="F322" s="247">
        <f t="shared" si="25"/>
        <v>7</v>
      </c>
      <c r="G322" s="289">
        <f t="shared" si="23"/>
        <v>2931</v>
      </c>
      <c r="H322" s="241">
        <f t="shared" si="24"/>
        <v>77.599999999999994</v>
      </c>
    </row>
    <row r="323" spans="1:10" s="246" customFormat="1" ht="16.5" customHeight="1">
      <c r="A323" s="248" t="s">
        <v>356</v>
      </c>
      <c r="B323" s="249">
        <v>378</v>
      </c>
      <c r="C323" s="250">
        <f t="shared" si="22"/>
        <v>66.5</v>
      </c>
      <c r="D323" s="249">
        <v>568</v>
      </c>
      <c r="E323" s="248">
        <v>21013</v>
      </c>
      <c r="F323" s="246">
        <f t="shared" si="25"/>
        <v>5</v>
      </c>
      <c r="G323" s="289">
        <f t="shared" si="23"/>
        <v>-190</v>
      </c>
      <c r="H323" s="241">
        <f t="shared" si="24"/>
        <v>-33.5</v>
      </c>
      <c r="I323" s="246" t="s">
        <v>951</v>
      </c>
      <c r="J323" s="38" t="str">
        <f>I323&amp;B323&amp;"万元，较上年决算数"&amp;IF(G323&gt;0,"增加","减少")&amp;G323&amp;"万元，"&amp;IF(G323&gt;0,"增长","下降")&amp;H323&amp;"%。主要是"</f>
        <v>9．医疗救助378万元，较上年决算数减少-190万元，下降-33.5%。主要是</v>
      </c>
    </row>
    <row r="324" spans="1:10" s="247" customFormat="1" ht="16.5" customHeight="1">
      <c r="A324" s="251" t="s">
        <v>345</v>
      </c>
      <c r="B324" s="252">
        <v>378</v>
      </c>
      <c r="C324" s="253">
        <f t="shared" si="22"/>
        <v>66.5</v>
      </c>
      <c r="D324" s="252">
        <v>568</v>
      </c>
      <c r="E324" s="251">
        <v>2101301</v>
      </c>
      <c r="F324" s="247">
        <f t="shared" si="25"/>
        <v>7</v>
      </c>
      <c r="G324" s="289">
        <f t="shared" si="23"/>
        <v>-190</v>
      </c>
      <c r="H324" s="241">
        <f t="shared" si="24"/>
        <v>-33.5</v>
      </c>
    </row>
    <row r="325" spans="1:10" s="246" customFormat="1" ht="16.5" customHeight="1">
      <c r="A325" s="248" t="s">
        <v>357</v>
      </c>
      <c r="B325" s="249">
        <v>16</v>
      </c>
      <c r="C325" s="250">
        <f t="shared" si="22"/>
        <v>145.5</v>
      </c>
      <c r="D325" s="249">
        <v>11</v>
      </c>
      <c r="E325" s="248">
        <v>21014</v>
      </c>
      <c r="F325" s="246">
        <f t="shared" si="25"/>
        <v>5</v>
      </c>
      <c r="G325" s="289">
        <f t="shared" si="23"/>
        <v>5</v>
      </c>
      <c r="H325" s="241">
        <f t="shared" si="24"/>
        <v>45.5</v>
      </c>
      <c r="I325" s="246" t="s">
        <v>952</v>
      </c>
      <c r="J325" s="38" t="str">
        <f>I325&amp;B325&amp;"万元，较上年决算数"&amp;IF(G325&gt;0,"增加","减少")&amp;G325&amp;"万元，"&amp;IF(G325&gt;0,"增长","下降")&amp;H325&amp;"%。主要是"</f>
        <v>10．优抚对象医疗16万元，较上年决算数增加5万元，增长45.5%。主要是</v>
      </c>
    </row>
    <row r="326" spans="1:10" s="247" customFormat="1" ht="16.5" customHeight="1">
      <c r="A326" s="251" t="s">
        <v>344</v>
      </c>
      <c r="B326" s="252">
        <v>16</v>
      </c>
      <c r="C326" s="253">
        <f t="shared" ref="C326:C389" si="27">B326/D326*100</f>
        <v>145.5</v>
      </c>
      <c r="D326" s="252">
        <v>11</v>
      </c>
      <c r="E326" s="251">
        <v>2101401</v>
      </c>
      <c r="F326" s="247">
        <f t="shared" si="25"/>
        <v>7</v>
      </c>
      <c r="G326" s="289">
        <f t="shared" si="23"/>
        <v>5</v>
      </c>
      <c r="H326" s="241">
        <f t="shared" si="24"/>
        <v>45.5</v>
      </c>
    </row>
    <row r="327" spans="1:10" s="246" customFormat="1" ht="16.5" customHeight="1">
      <c r="A327" s="248" t="s">
        <v>753</v>
      </c>
      <c r="B327" s="249">
        <v>63</v>
      </c>
      <c r="C327" s="250"/>
      <c r="D327" s="249"/>
      <c r="E327" s="248">
        <v>21016</v>
      </c>
      <c r="F327" s="246">
        <f t="shared" si="25"/>
        <v>5</v>
      </c>
      <c r="G327" s="289">
        <f t="shared" ref="G327:G390" si="28">B327-D327</f>
        <v>63</v>
      </c>
      <c r="H327" s="241"/>
      <c r="I327" s="246" t="s">
        <v>953</v>
      </c>
      <c r="J327" s="38" t="str">
        <f>I327&amp;B327&amp;"万元，较上年决算数"&amp;IF(G327&gt;0,"增加","减少")&amp;G327&amp;"万元，"&amp;IF(G327&gt;0,"增长","下降")&amp;H327&amp;"%。主要是"</f>
        <v>11．老龄卫生健康事务63万元，较上年决算数增加63万元，增长%。主要是</v>
      </c>
    </row>
    <row r="328" spans="1:10" s="247" customFormat="1" ht="16.5" customHeight="1">
      <c r="A328" s="251" t="s">
        <v>767</v>
      </c>
      <c r="B328" s="252">
        <v>63</v>
      </c>
      <c r="C328" s="253"/>
      <c r="D328" s="252"/>
      <c r="E328" s="251">
        <v>2101601</v>
      </c>
      <c r="F328" s="247">
        <f t="shared" ref="F328:F391" si="29">LEN(E328)</f>
        <v>7</v>
      </c>
      <c r="G328" s="289">
        <f t="shared" si="28"/>
        <v>63</v>
      </c>
      <c r="H328" s="241"/>
    </row>
    <row r="329" spans="1:10" s="246" customFormat="1" ht="16.5" customHeight="1">
      <c r="A329" s="248" t="s">
        <v>754</v>
      </c>
      <c r="B329" s="249">
        <v>26</v>
      </c>
      <c r="C329" s="250">
        <f t="shared" si="27"/>
        <v>113</v>
      </c>
      <c r="D329" s="249">
        <v>23</v>
      </c>
      <c r="E329" s="248">
        <v>21099</v>
      </c>
      <c r="F329" s="246">
        <f t="shared" si="29"/>
        <v>5</v>
      </c>
      <c r="G329" s="289">
        <f t="shared" si="28"/>
        <v>3</v>
      </c>
      <c r="H329" s="241">
        <f t="shared" ref="H329:H390" si="30">G329/D329*100</f>
        <v>13</v>
      </c>
      <c r="I329" s="246" t="s">
        <v>954</v>
      </c>
      <c r="J329" s="38" t="str">
        <f>I329&amp;B329&amp;"万元，较上年决算数"&amp;IF(G329&gt;0,"增加","减少")&amp;G329&amp;"万元，"&amp;IF(G329&gt;0,"增长","下降")&amp;H329&amp;"%。主要是"</f>
        <v>12．其他卫生健康支出26万元，较上年决算数增加3万元，增长13%。主要是</v>
      </c>
    </row>
    <row r="330" spans="1:10" s="247" customFormat="1" ht="16.5" customHeight="1">
      <c r="A330" s="251" t="s">
        <v>768</v>
      </c>
      <c r="B330" s="252">
        <v>26</v>
      </c>
      <c r="C330" s="253">
        <f t="shared" si="27"/>
        <v>113</v>
      </c>
      <c r="D330" s="252">
        <v>23</v>
      </c>
      <c r="E330" s="251">
        <v>2109901</v>
      </c>
      <c r="F330" s="247">
        <f t="shared" si="29"/>
        <v>7</v>
      </c>
      <c r="G330" s="289">
        <f t="shared" si="28"/>
        <v>3</v>
      </c>
      <c r="H330" s="241">
        <f t="shared" si="30"/>
        <v>13</v>
      </c>
    </row>
    <row r="331" spans="1:10" s="38" customFormat="1" ht="16.5" customHeight="1">
      <c r="A331" s="61" t="s">
        <v>731</v>
      </c>
      <c r="B331" s="60">
        <v>1327</v>
      </c>
      <c r="C331" s="51">
        <f t="shared" si="27"/>
        <v>190.1</v>
      </c>
      <c r="D331" s="60">
        <v>698</v>
      </c>
      <c r="E331" s="61">
        <v>211</v>
      </c>
      <c r="F331" s="38">
        <f t="shared" si="29"/>
        <v>3</v>
      </c>
      <c r="G331" s="289">
        <f t="shared" si="28"/>
        <v>629</v>
      </c>
      <c r="H331" s="241">
        <f t="shared" si="30"/>
        <v>90.1</v>
      </c>
      <c r="I331" s="38" t="s">
        <v>859</v>
      </c>
      <c r="J331" s="38" t="str">
        <f t="shared" ref="J331:J332" si="31">I331&amp;B331&amp;"万元，较上年决算数"&amp;IF(G331&gt;0,"增加","减少")&amp;G331&amp;"万元，"&amp;IF(G331&gt;0,"增长","下降")&amp;H331&amp;"%。主要是"</f>
        <v>（九）节能环保支出1327万元，较上年决算数增加629万元，增长90.1%。主要是</v>
      </c>
    </row>
    <row r="332" spans="1:10" s="246" customFormat="1" ht="16.5" customHeight="1">
      <c r="A332" s="248" t="s">
        <v>358</v>
      </c>
      <c r="B332" s="249">
        <v>510</v>
      </c>
      <c r="C332" s="250">
        <f t="shared" si="27"/>
        <v>335.5</v>
      </c>
      <c r="D332" s="249">
        <v>152</v>
      </c>
      <c r="E332" s="248">
        <v>21101</v>
      </c>
      <c r="F332" s="246">
        <f t="shared" si="29"/>
        <v>5</v>
      </c>
      <c r="G332" s="289">
        <f t="shared" si="28"/>
        <v>358</v>
      </c>
      <c r="H332" s="241">
        <f t="shared" si="30"/>
        <v>235.5</v>
      </c>
      <c r="I332" s="246" t="s">
        <v>955</v>
      </c>
      <c r="J332" s="38" t="str">
        <f t="shared" si="31"/>
        <v>1．环境保护管理事务510万元，较上年决算数增加358万元，增长235.5%。主要是</v>
      </c>
    </row>
    <row r="333" spans="1:10" s="247" customFormat="1" ht="16.5" customHeight="1">
      <c r="A333" s="251" t="s">
        <v>179</v>
      </c>
      <c r="B333" s="252">
        <v>172</v>
      </c>
      <c r="C333" s="253">
        <f t="shared" si="27"/>
        <v>117.8</v>
      </c>
      <c r="D333" s="252">
        <v>146</v>
      </c>
      <c r="E333" s="251">
        <v>2110101</v>
      </c>
      <c r="F333" s="247">
        <f t="shared" si="29"/>
        <v>7</v>
      </c>
      <c r="G333" s="289">
        <f t="shared" si="28"/>
        <v>26</v>
      </c>
      <c r="H333" s="241">
        <f t="shared" si="30"/>
        <v>17.8</v>
      </c>
    </row>
    <row r="334" spans="1:10" s="247" customFormat="1" ht="16.5" customHeight="1">
      <c r="A334" s="251" t="s">
        <v>583</v>
      </c>
      <c r="B334" s="252">
        <v>338</v>
      </c>
      <c r="C334" s="253">
        <f t="shared" si="27"/>
        <v>5633.3</v>
      </c>
      <c r="D334" s="252">
        <v>6</v>
      </c>
      <c r="E334" s="251">
        <v>2110199</v>
      </c>
      <c r="F334" s="247">
        <f t="shared" si="29"/>
        <v>7</v>
      </c>
      <c r="G334" s="289">
        <f t="shared" si="28"/>
        <v>332</v>
      </c>
      <c r="H334" s="241">
        <f t="shared" si="30"/>
        <v>5533.3</v>
      </c>
    </row>
    <row r="335" spans="1:10" s="246" customFormat="1" ht="16.5" customHeight="1">
      <c r="A335" s="248" t="s">
        <v>359</v>
      </c>
      <c r="B335" s="249">
        <v>22</v>
      </c>
      <c r="C335" s="250">
        <f t="shared" si="27"/>
        <v>71</v>
      </c>
      <c r="D335" s="249">
        <v>31</v>
      </c>
      <c r="E335" s="248">
        <v>21103</v>
      </c>
      <c r="F335" s="246">
        <f t="shared" si="29"/>
        <v>5</v>
      </c>
      <c r="G335" s="289">
        <f t="shared" si="28"/>
        <v>-9</v>
      </c>
      <c r="H335" s="241">
        <f t="shared" si="30"/>
        <v>-29</v>
      </c>
      <c r="I335" s="246" t="s">
        <v>956</v>
      </c>
      <c r="J335" s="38" t="str">
        <f>I335&amp;B335&amp;"万元，较上年决算数"&amp;IF(G335&gt;0,"增加","减少")&amp;G335&amp;"万元，"&amp;IF(G335&gt;0,"增长","下降")&amp;H335&amp;"%。主要是"</f>
        <v>2．污染防治22万元，较上年决算数减少-9万元，下降-29%。主要是</v>
      </c>
    </row>
    <row r="336" spans="1:10" s="247" customFormat="1" ht="16.5" customHeight="1">
      <c r="A336" s="251" t="s">
        <v>360</v>
      </c>
      <c r="B336" s="252">
        <v>0</v>
      </c>
      <c r="C336" s="253">
        <f t="shared" si="27"/>
        <v>0</v>
      </c>
      <c r="D336" s="252">
        <v>8</v>
      </c>
      <c r="E336" s="251">
        <v>2110301</v>
      </c>
      <c r="F336" s="247">
        <f t="shared" si="29"/>
        <v>7</v>
      </c>
      <c r="G336" s="289">
        <f t="shared" si="28"/>
        <v>-8</v>
      </c>
      <c r="H336" s="241">
        <f t="shared" si="30"/>
        <v>-100</v>
      </c>
    </row>
    <row r="337" spans="1:10" s="247" customFormat="1" ht="16.5" customHeight="1">
      <c r="A337" s="251" t="s">
        <v>361</v>
      </c>
      <c r="B337" s="252">
        <v>22</v>
      </c>
      <c r="C337" s="253">
        <f t="shared" si="27"/>
        <v>95.7</v>
      </c>
      <c r="D337" s="252">
        <v>23</v>
      </c>
      <c r="E337" s="251">
        <v>2110399</v>
      </c>
      <c r="F337" s="247">
        <f t="shared" si="29"/>
        <v>7</v>
      </c>
      <c r="G337" s="289">
        <f t="shared" si="28"/>
        <v>-1</v>
      </c>
      <c r="H337" s="241">
        <f t="shared" si="30"/>
        <v>-4.3</v>
      </c>
    </row>
    <row r="338" spans="1:10" s="246" customFormat="1" ht="16.5" customHeight="1">
      <c r="A338" s="248" t="s">
        <v>362</v>
      </c>
      <c r="B338" s="249">
        <v>23</v>
      </c>
      <c r="C338" s="250">
        <f t="shared" si="27"/>
        <v>22.8</v>
      </c>
      <c r="D338" s="249">
        <v>101</v>
      </c>
      <c r="E338" s="248">
        <v>21104</v>
      </c>
      <c r="F338" s="246">
        <f t="shared" si="29"/>
        <v>5</v>
      </c>
      <c r="G338" s="289">
        <f t="shared" si="28"/>
        <v>-78</v>
      </c>
      <c r="H338" s="241">
        <f t="shared" si="30"/>
        <v>-77.2</v>
      </c>
      <c r="I338" s="246" t="s">
        <v>957</v>
      </c>
      <c r="J338" s="38" t="str">
        <f>I338&amp;B338&amp;"万元，较上年决算数"&amp;IF(G338&gt;0,"增加","减少")&amp;G338&amp;"万元，"&amp;IF(G338&gt;0,"增长","下降")&amp;H338&amp;"%。主要是"</f>
        <v>3．自然生态保护23万元，较上年决算数减少-78万元，下降-77.2%。主要是</v>
      </c>
    </row>
    <row r="339" spans="1:10" s="247" customFormat="1" ht="16.5" customHeight="1">
      <c r="A339" s="251" t="s">
        <v>363</v>
      </c>
      <c r="B339" s="252">
        <v>0</v>
      </c>
      <c r="C339" s="253">
        <f t="shared" si="27"/>
        <v>0</v>
      </c>
      <c r="D339" s="252">
        <v>9</v>
      </c>
      <c r="E339" s="251">
        <v>2110402</v>
      </c>
      <c r="F339" s="247">
        <f t="shared" si="29"/>
        <v>7</v>
      </c>
      <c r="G339" s="289">
        <f t="shared" si="28"/>
        <v>-9</v>
      </c>
      <c r="H339" s="241">
        <f t="shared" si="30"/>
        <v>-100</v>
      </c>
    </row>
    <row r="340" spans="1:10" s="247" customFormat="1" ht="16.5" customHeight="1">
      <c r="A340" s="251" t="s">
        <v>364</v>
      </c>
      <c r="B340" s="252">
        <v>23</v>
      </c>
      <c r="C340" s="253">
        <f t="shared" si="27"/>
        <v>25</v>
      </c>
      <c r="D340" s="252">
        <v>92</v>
      </c>
      <c r="E340" s="251">
        <v>2110499</v>
      </c>
      <c r="F340" s="247">
        <f t="shared" si="29"/>
        <v>7</v>
      </c>
      <c r="G340" s="289">
        <f t="shared" si="28"/>
        <v>-69</v>
      </c>
      <c r="H340" s="241">
        <f t="shared" si="30"/>
        <v>-75</v>
      </c>
    </row>
    <row r="341" spans="1:10" s="246" customFormat="1" ht="16.5" customHeight="1">
      <c r="A341" s="248" t="s">
        <v>365</v>
      </c>
      <c r="B341" s="249">
        <v>455</v>
      </c>
      <c r="C341" s="250">
        <f t="shared" si="27"/>
        <v>109.9</v>
      </c>
      <c r="D341" s="249">
        <v>414</v>
      </c>
      <c r="E341" s="248">
        <v>21111</v>
      </c>
      <c r="F341" s="246">
        <f t="shared" si="29"/>
        <v>5</v>
      </c>
      <c r="G341" s="289">
        <f t="shared" si="28"/>
        <v>41</v>
      </c>
      <c r="H341" s="241">
        <f t="shared" si="30"/>
        <v>9.9</v>
      </c>
      <c r="I341" s="246" t="s">
        <v>958</v>
      </c>
      <c r="J341" s="38" t="str">
        <f>I341&amp;B341&amp;"万元，较上年决算数"&amp;IF(G341&gt;0,"增加","减少")&amp;G341&amp;"万元，"&amp;IF(G341&gt;0,"增长","下降")&amp;H341&amp;"%。主要是"</f>
        <v>4．污染减排455万元，较上年决算数增加41万元，增长9.9%。主要是</v>
      </c>
    </row>
    <row r="342" spans="1:10" s="247" customFormat="1" ht="16.5" customHeight="1">
      <c r="A342" s="251" t="s">
        <v>707</v>
      </c>
      <c r="B342" s="252">
        <v>259</v>
      </c>
      <c r="C342" s="253">
        <f t="shared" si="27"/>
        <v>109.7</v>
      </c>
      <c r="D342" s="252">
        <v>236</v>
      </c>
      <c r="E342" s="251">
        <v>2111101</v>
      </c>
      <c r="F342" s="247">
        <f t="shared" si="29"/>
        <v>7</v>
      </c>
      <c r="G342" s="289">
        <f t="shared" si="28"/>
        <v>23</v>
      </c>
      <c r="H342" s="241">
        <f t="shared" si="30"/>
        <v>9.6999999999999993</v>
      </c>
    </row>
    <row r="343" spans="1:10" s="247" customFormat="1" ht="16.5" customHeight="1">
      <c r="A343" s="251" t="s">
        <v>708</v>
      </c>
      <c r="B343" s="252">
        <v>196</v>
      </c>
      <c r="C343" s="253">
        <f t="shared" si="27"/>
        <v>110.1</v>
      </c>
      <c r="D343" s="252">
        <v>178</v>
      </c>
      <c r="E343" s="251">
        <v>2111102</v>
      </c>
      <c r="F343" s="247">
        <f t="shared" si="29"/>
        <v>7</v>
      </c>
      <c r="G343" s="289">
        <f t="shared" si="28"/>
        <v>18</v>
      </c>
      <c r="H343" s="241">
        <f t="shared" si="30"/>
        <v>10.1</v>
      </c>
    </row>
    <row r="344" spans="1:10" s="246" customFormat="1" ht="16.5" customHeight="1">
      <c r="A344" s="248" t="s">
        <v>709</v>
      </c>
      <c r="B344" s="249">
        <v>27</v>
      </c>
      <c r="C344" s="250"/>
      <c r="D344" s="249">
        <v>0</v>
      </c>
      <c r="E344" s="248">
        <v>21114</v>
      </c>
      <c r="F344" s="246">
        <f t="shared" si="29"/>
        <v>5</v>
      </c>
      <c r="G344" s="289">
        <f t="shared" si="28"/>
        <v>27</v>
      </c>
      <c r="H344" s="241"/>
      <c r="I344" s="246" t="s">
        <v>959</v>
      </c>
      <c r="J344" s="38" t="str">
        <f>I344&amp;B344&amp;"万元，较上年决算数"&amp;IF(G344&gt;0,"增加","减少")&amp;G344&amp;"万元，"&amp;IF(G344&gt;0,"增长","下降")&amp;H344&amp;"%。主要是"</f>
        <v>5．能源管理事务27万元，较上年决算数增加27万元，增长%。主要是</v>
      </c>
    </row>
    <row r="345" spans="1:10" s="247" customFormat="1" ht="16.5" customHeight="1">
      <c r="A345" s="251" t="s">
        <v>710</v>
      </c>
      <c r="B345" s="252">
        <v>27</v>
      </c>
      <c r="C345" s="253"/>
      <c r="D345" s="252">
        <v>0</v>
      </c>
      <c r="E345" s="251">
        <v>2111406</v>
      </c>
      <c r="F345" s="247">
        <f t="shared" si="29"/>
        <v>7</v>
      </c>
      <c r="G345" s="289">
        <f t="shared" si="28"/>
        <v>27</v>
      </c>
      <c r="H345" s="241"/>
    </row>
    <row r="346" spans="1:10" s="246" customFormat="1" ht="16.5" customHeight="1">
      <c r="A346" s="248" t="s">
        <v>755</v>
      </c>
      <c r="B346" s="249">
        <v>290</v>
      </c>
      <c r="C346" s="250"/>
      <c r="D346" s="249">
        <v>0</v>
      </c>
      <c r="E346" s="248">
        <v>21199</v>
      </c>
      <c r="F346" s="246">
        <f t="shared" si="29"/>
        <v>5</v>
      </c>
      <c r="G346" s="289">
        <f t="shared" si="28"/>
        <v>290</v>
      </c>
      <c r="H346" s="241"/>
      <c r="I346" s="246" t="s">
        <v>960</v>
      </c>
      <c r="J346" s="38" t="str">
        <f>I346&amp;B346&amp;"万元，较上年决算数"&amp;IF(G346&gt;0,"增加","减少")&amp;G346&amp;"万元，"&amp;IF(G346&gt;0,"增长","下降")&amp;H346&amp;"%。主要是"</f>
        <v>6．其他节能环保支出290万元，较上年决算数增加290万元，增长%。主要是</v>
      </c>
    </row>
    <row r="347" spans="1:10" s="247" customFormat="1" ht="16.5" customHeight="1">
      <c r="A347" s="251" t="s">
        <v>769</v>
      </c>
      <c r="B347" s="252">
        <v>290</v>
      </c>
      <c r="C347" s="253"/>
      <c r="D347" s="252">
        <v>0</v>
      </c>
      <c r="E347" s="251">
        <v>2119901</v>
      </c>
      <c r="F347" s="247">
        <f t="shared" si="29"/>
        <v>7</v>
      </c>
      <c r="G347" s="289">
        <f t="shared" si="28"/>
        <v>290</v>
      </c>
      <c r="H347" s="241"/>
    </row>
    <row r="348" spans="1:10" s="38" customFormat="1" ht="16.5" customHeight="1">
      <c r="A348" s="61" t="s">
        <v>732</v>
      </c>
      <c r="B348" s="60">
        <v>11280</v>
      </c>
      <c r="C348" s="51">
        <f t="shared" si="27"/>
        <v>142.4</v>
      </c>
      <c r="D348" s="60">
        <v>7924</v>
      </c>
      <c r="E348" s="61">
        <v>212</v>
      </c>
      <c r="F348" s="38">
        <f t="shared" si="29"/>
        <v>3</v>
      </c>
      <c r="G348" s="289">
        <f t="shared" si="28"/>
        <v>3356</v>
      </c>
      <c r="H348" s="241">
        <f t="shared" si="30"/>
        <v>42.4</v>
      </c>
      <c r="I348" s="38" t="s">
        <v>860</v>
      </c>
      <c r="J348" s="38" t="str">
        <f t="shared" ref="J348:J349" si="32">I348&amp;B348&amp;"万元，较上年决算数"&amp;IF(G348&gt;0,"增加","减少")&amp;G348&amp;"万元，"&amp;IF(G348&gt;0,"增长","下降")&amp;H348&amp;"%。主要是"</f>
        <v>（十）城乡社区支出11280万元，较上年决算数增加3356万元，增长42.4%。主要是</v>
      </c>
    </row>
    <row r="349" spans="1:10" s="246" customFormat="1" ht="16.5" customHeight="1">
      <c r="A349" s="248" t="s">
        <v>366</v>
      </c>
      <c r="B349" s="249">
        <v>2972</v>
      </c>
      <c r="C349" s="250">
        <f t="shared" si="27"/>
        <v>106.9</v>
      </c>
      <c r="D349" s="249">
        <v>2781</v>
      </c>
      <c r="E349" s="248">
        <v>21201</v>
      </c>
      <c r="F349" s="246">
        <f t="shared" si="29"/>
        <v>5</v>
      </c>
      <c r="G349" s="289">
        <f t="shared" si="28"/>
        <v>191</v>
      </c>
      <c r="H349" s="241">
        <f t="shared" si="30"/>
        <v>6.9</v>
      </c>
      <c r="I349" s="246" t="s">
        <v>961</v>
      </c>
      <c r="J349" s="38" t="str">
        <f t="shared" si="32"/>
        <v>1．城乡社区管理事务2972万元，较上年决算数增加191万元，增长6.9%。主要是</v>
      </c>
    </row>
    <row r="350" spans="1:10" s="247" customFormat="1" ht="16.5" customHeight="1">
      <c r="A350" s="251" t="s">
        <v>179</v>
      </c>
      <c r="B350" s="252">
        <v>265</v>
      </c>
      <c r="C350" s="253">
        <f t="shared" si="27"/>
        <v>104.7</v>
      </c>
      <c r="D350" s="252">
        <v>253</v>
      </c>
      <c r="E350" s="251">
        <v>2120101</v>
      </c>
      <c r="F350" s="247">
        <f t="shared" si="29"/>
        <v>7</v>
      </c>
      <c r="G350" s="289">
        <f t="shared" si="28"/>
        <v>12</v>
      </c>
      <c r="H350" s="241">
        <f t="shared" si="30"/>
        <v>4.7</v>
      </c>
    </row>
    <row r="351" spans="1:10" s="247" customFormat="1" ht="16.5" customHeight="1">
      <c r="A351" s="251" t="s">
        <v>180</v>
      </c>
      <c r="B351" s="252">
        <v>24</v>
      </c>
      <c r="C351" s="253">
        <f t="shared" si="27"/>
        <v>70.599999999999994</v>
      </c>
      <c r="D351" s="252">
        <v>34</v>
      </c>
      <c r="E351" s="251">
        <v>2120102</v>
      </c>
      <c r="F351" s="247">
        <f t="shared" si="29"/>
        <v>7</v>
      </c>
      <c r="G351" s="289">
        <f t="shared" si="28"/>
        <v>-10</v>
      </c>
      <c r="H351" s="241">
        <f t="shared" si="30"/>
        <v>-29.4</v>
      </c>
    </row>
    <row r="352" spans="1:10" s="247" customFormat="1" ht="16.5" customHeight="1">
      <c r="A352" s="251" t="s">
        <v>367</v>
      </c>
      <c r="B352" s="252">
        <v>1714</v>
      </c>
      <c r="C352" s="253">
        <f t="shared" si="27"/>
        <v>99.9</v>
      </c>
      <c r="D352" s="252">
        <v>1715</v>
      </c>
      <c r="E352" s="251">
        <v>2120104</v>
      </c>
      <c r="F352" s="247">
        <f t="shared" si="29"/>
        <v>7</v>
      </c>
      <c r="G352" s="289">
        <f t="shared" si="28"/>
        <v>-1</v>
      </c>
      <c r="H352" s="241">
        <f t="shared" si="30"/>
        <v>-0.1</v>
      </c>
    </row>
    <row r="353" spans="1:10" s="247" customFormat="1" ht="16.5" customHeight="1">
      <c r="A353" s="251" t="s">
        <v>368</v>
      </c>
      <c r="B353" s="252">
        <v>313</v>
      </c>
      <c r="C353" s="253">
        <f t="shared" si="27"/>
        <v>107.6</v>
      </c>
      <c r="D353" s="252">
        <v>291</v>
      </c>
      <c r="E353" s="251">
        <v>2120106</v>
      </c>
      <c r="F353" s="247">
        <f t="shared" si="29"/>
        <v>7</v>
      </c>
      <c r="G353" s="289">
        <f t="shared" si="28"/>
        <v>22</v>
      </c>
      <c r="H353" s="241">
        <f t="shared" si="30"/>
        <v>7.6</v>
      </c>
    </row>
    <row r="354" spans="1:10" s="247" customFormat="1" ht="16.5" customHeight="1">
      <c r="A354" s="251" t="s">
        <v>369</v>
      </c>
      <c r="B354" s="252">
        <v>656</v>
      </c>
      <c r="C354" s="253">
        <f t="shared" si="27"/>
        <v>134.4</v>
      </c>
      <c r="D354" s="252">
        <v>488</v>
      </c>
      <c r="E354" s="251">
        <v>2120199</v>
      </c>
      <c r="F354" s="247">
        <f t="shared" si="29"/>
        <v>7</v>
      </c>
      <c r="G354" s="289">
        <f t="shared" si="28"/>
        <v>168</v>
      </c>
      <c r="H354" s="241">
        <f t="shared" si="30"/>
        <v>34.4</v>
      </c>
    </row>
    <row r="355" spans="1:10" s="246" customFormat="1" ht="16.5" customHeight="1">
      <c r="A355" s="248" t="s">
        <v>756</v>
      </c>
      <c r="B355" s="249">
        <v>100</v>
      </c>
      <c r="C355" s="250"/>
      <c r="D355" s="249">
        <v>0</v>
      </c>
      <c r="E355" s="248">
        <v>21202</v>
      </c>
      <c r="F355" s="246">
        <f t="shared" si="29"/>
        <v>5</v>
      </c>
      <c r="G355" s="289">
        <f t="shared" si="28"/>
        <v>100</v>
      </c>
      <c r="H355" s="241"/>
      <c r="I355" s="246" t="s">
        <v>962</v>
      </c>
      <c r="J355" s="38" t="str">
        <f>I355&amp;B355&amp;"万元，较上年决算数"&amp;IF(G355&gt;0,"增加","减少")&amp;G355&amp;"万元，"&amp;IF(G355&gt;0,"增长","下降")&amp;H355&amp;"%。主要是"</f>
        <v>2．城乡社区规划与管理100万元，较上年决算数增加100万元，增长%。主要是</v>
      </c>
    </row>
    <row r="356" spans="1:10" s="247" customFormat="1" ht="16.5" customHeight="1">
      <c r="A356" s="251" t="s">
        <v>770</v>
      </c>
      <c r="B356" s="252">
        <v>100</v>
      </c>
      <c r="C356" s="253"/>
      <c r="D356" s="252">
        <v>0</v>
      </c>
      <c r="E356" s="251">
        <v>2120201</v>
      </c>
      <c r="F356" s="247">
        <f t="shared" si="29"/>
        <v>7</v>
      </c>
      <c r="G356" s="289">
        <f t="shared" si="28"/>
        <v>100</v>
      </c>
      <c r="H356" s="241"/>
    </row>
    <row r="357" spans="1:10" s="246" customFormat="1" ht="16.5" customHeight="1">
      <c r="A357" s="248" t="s">
        <v>370</v>
      </c>
      <c r="B357" s="249">
        <v>652</v>
      </c>
      <c r="C357" s="250">
        <f t="shared" si="27"/>
        <v>22.6</v>
      </c>
      <c r="D357" s="249">
        <v>2888</v>
      </c>
      <c r="E357" s="248">
        <v>21203</v>
      </c>
      <c r="F357" s="246">
        <f t="shared" si="29"/>
        <v>5</v>
      </c>
      <c r="G357" s="289">
        <f t="shared" si="28"/>
        <v>-2236</v>
      </c>
      <c r="H357" s="241">
        <f t="shared" si="30"/>
        <v>-77.400000000000006</v>
      </c>
      <c r="I357" s="246" t="s">
        <v>963</v>
      </c>
      <c r="J357" s="38" t="str">
        <f>I357&amp;B357&amp;"万元，较上年决算数"&amp;IF(G357&gt;0,"增加","减少")&amp;G357&amp;"万元，"&amp;IF(G357&gt;0,"增长","下降")&amp;H357&amp;"%。主要是"</f>
        <v>3．城乡社区公共设施652万元，较上年决算数减少-2236万元，下降-77.4%。主要是</v>
      </c>
    </row>
    <row r="358" spans="1:10" s="247" customFormat="1" ht="16.5" customHeight="1">
      <c r="A358" s="251" t="s">
        <v>371</v>
      </c>
      <c r="B358" s="252">
        <v>652</v>
      </c>
      <c r="C358" s="253">
        <f t="shared" si="27"/>
        <v>22.6</v>
      </c>
      <c r="D358" s="252">
        <v>2888</v>
      </c>
      <c r="E358" s="251">
        <v>2120399</v>
      </c>
      <c r="F358" s="247">
        <f t="shared" si="29"/>
        <v>7</v>
      </c>
      <c r="G358" s="289">
        <f t="shared" si="28"/>
        <v>-2236</v>
      </c>
      <c r="H358" s="241">
        <f t="shared" si="30"/>
        <v>-77.400000000000006</v>
      </c>
    </row>
    <row r="359" spans="1:10" s="246" customFormat="1" ht="16.5" customHeight="1">
      <c r="A359" s="248" t="s">
        <v>757</v>
      </c>
      <c r="B359" s="249">
        <v>7556</v>
      </c>
      <c r="C359" s="250">
        <f t="shared" si="27"/>
        <v>335.1</v>
      </c>
      <c r="D359" s="249">
        <v>2255</v>
      </c>
      <c r="E359" s="248">
        <v>21205</v>
      </c>
      <c r="F359" s="246">
        <f t="shared" si="29"/>
        <v>5</v>
      </c>
      <c r="G359" s="289">
        <f t="shared" si="28"/>
        <v>5301</v>
      </c>
      <c r="H359" s="241">
        <f t="shared" si="30"/>
        <v>235.1</v>
      </c>
      <c r="I359" s="246" t="s">
        <v>964</v>
      </c>
      <c r="J359" s="38" t="str">
        <f>I359&amp;B359&amp;"万元，较上年决算数"&amp;IF(G359&gt;0,"增加","减少")&amp;G359&amp;"万元，"&amp;IF(G359&gt;0,"增长","下降")&amp;H359&amp;"%。主要是"</f>
        <v>4．城乡社区环境卫生7556万元，较上年决算数增加5301万元，增长235.1%。主要是</v>
      </c>
    </row>
    <row r="360" spans="1:10" s="247" customFormat="1" ht="16.5" customHeight="1">
      <c r="A360" s="251" t="s">
        <v>771</v>
      </c>
      <c r="B360" s="252">
        <v>7556</v>
      </c>
      <c r="C360" s="253">
        <f t="shared" si="27"/>
        <v>335.1</v>
      </c>
      <c r="D360" s="252">
        <v>2255</v>
      </c>
      <c r="E360" s="251">
        <v>2120501</v>
      </c>
      <c r="F360" s="247">
        <f t="shared" si="29"/>
        <v>7</v>
      </c>
      <c r="G360" s="289">
        <f t="shared" si="28"/>
        <v>5301</v>
      </c>
      <c r="H360" s="241">
        <f t="shared" si="30"/>
        <v>235.1</v>
      </c>
    </row>
    <row r="361" spans="1:10" s="38" customFormat="1" ht="16.5" customHeight="1">
      <c r="A361" s="61" t="s">
        <v>733</v>
      </c>
      <c r="B361" s="60">
        <v>2536</v>
      </c>
      <c r="C361" s="51">
        <f t="shared" si="27"/>
        <v>106.6</v>
      </c>
      <c r="D361" s="60">
        <v>2380</v>
      </c>
      <c r="E361" s="61">
        <v>213</v>
      </c>
      <c r="F361" s="38">
        <f t="shared" si="29"/>
        <v>3</v>
      </c>
      <c r="G361" s="289">
        <f t="shared" si="28"/>
        <v>156</v>
      </c>
      <c r="H361" s="241">
        <f t="shared" si="30"/>
        <v>6.6</v>
      </c>
      <c r="I361" s="38" t="s">
        <v>861</v>
      </c>
      <c r="J361" s="38" t="str">
        <f t="shared" ref="J361:J362" si="33">I361&amp;B361&amp;"万元，较上年决算数"&amp;IF(G361&gt;0,"增加","减少")&amp;G361&amp;"万元，"&amp;IF(G361&gt;0,"增长","下降")&amp;H361&amp;"%。主要是"</f>
        <v>（十一）农林水支出2536万元，较上年决算数增加156万元，增长6.6%。主要是</v>
      </c>
    </row>
    <row r="362" spans="1:10" s="246" customFormat="1" ht="16.5" customHeight="1">
      <c r="A362" s="248" t="s">
        <v>372</v>
      </c>
      <c r="B362" s="249">
        <v>1166</v>
      </c>
      <c r="C362" s="250">
        <f t="shared" si="27"/>
        <v>76</v>
      </c>
      <c r="D362" s="249">
        <v>1534</v>
      </c>
      <c r="E362" s="248">
        <v>21301</v>
      </c>
      <c r="F362" s="246">
        <f t="shared" si="29"/>
        <v>5</v>
      </c>
      <c r="G362" s="289">
        <f t="shared" si="28"/>
        <v>-368</v>
      </c>
      <c r="H362" s="241">
        <f t="shared" si="30"/>
        <v>-24</v>
      </c>
      <c r="I362" s="246" t="s">
        <v>965</v>
      </c>
      <c r="J362" s="38" t="str">
        <f t="shared" si="33"/>
        <v>1．农业1166万元，较上年决算数减少-368万元，下降-24%。主要是</v>
      </c>
    </row>
    <row r="363" spans="1:10" s="247" customFormat="1" ht="16.5" customHeight="1">
      <c r="A363" s="251" t="s">
        <v>179</v>
      </c>
      <c r="B363" s="252">
        <v>153</v>
      </c>
      <c r="C363" s="253">
        <f t="shared" si="27"/>
        <v>93.3</v>
      </c>
      <c r="D363" s="252">
        <v>164</v>
      </c>
      <c r="E363" s="251">
        <v>2130101</v>
      </c>
      <c r="F363" s="247">
        <f t="shared" si="29"/>
        <v>7</v>
      </c>
      <c r="G363" s="289">
        <f t="shared" si="28"/>
        <v>-11</v>
      </c>
      <c r="H363" s="241">
        <f t="shared" si="30"/>
        <v>-6.7</v>
      </c>
    </row>
    <row r="364" spans="1:10" s="247" customFormat="1" ht="16.5" customHeight="1">
      <c r="A364" s="251" t="s">
        <v>183</v>
      </c>
      <c r="B364" s="252">
        <v>635</v>
      </c>
      <c r="C364" s="253">
        <f t="shared" si="27"/>
        <v>83</v>
      </c>
      <c r="D364" s="252">
        <v>765</v>
      </c>
      <c r="E364" s="251">
        <v>2130104</v>
      </c>
      <c r="F364" s="247">
        <f t="shared" si="29"/>
        <v>7</v>
      </c>
      <c r="G364" s="289">
        <f t="shared" si="28"/>
        <v>-130</v>
      </c>
      <c r="H364" s="241">
        <f t="shared" si="30"/>
        <v>-17</v>
      </c>
    </row>
    <row r="365" spans="1:10" s="247" customFormat="1" ht="16.5" customHeight="1">
      <c r="A365" s="251" t="s">
        <v>373</v>
      </c>
      <c r="B365" s="252">
        <v>15</v>
      </c>
      <c r="C365" s="253">
        <f t="shared" si="27"/>
        <v>23.8</v>
      </c>
      <c r="D365" s="252">
        <v>63</v>
      </c>
      <c r="E365" s="251">
        <v>2130106</v>
      </c>
      <c r="F365" s="247">
        <f t="shared" si="29"/>
        <v>7</v>
      </c>
      <c r="G365" s="289">
        <f t="shared" si="28"/>
        <v>-48</v>
      </c>
      <c r="H365" s="241">
        <f t="shared" si="30"/>
        <v>-76.2</v>
      </c>
    </row>
    <row r="366" spans="1:10" s="247" customFormat="1" ht="16.5" customHeight="1">
      <c r="A366" s="251" t="s">
        <v>374</v>
      </c>
      <c r="B366" s="252">
        <v>58</v>
      </c>
      <c r="C366" s="253">
        <f t="shared" si="27"/>
        <v>95.1</v>
      </c>
      <c r="D366" s="252">
        <v>61</v>
      </c>
      <c r="E366" s="251">
        <v>2130108</v>
      </c>
      <c r="F366" s="247">
        <f t="shared" si="29"/>
        <v>7</v>
      </c>
      <c r="G366" s="289">
        <f t="shared" si="28"/>
        <v>-3</v>
      </c>
      <c r="H366" s="241">
        <f t="shared" si="30"/>
        <v>-4.9000000000000004</v>
      </c>
    </row>
    <row r="367" spans="1:10" s="247" customFormat="1" ht="16.5" customHeight="1">
      <c r="A367" s="251" t="s">
        <v>375</v>
      </c>
      <c r="B367" s="252">
        <v>75</v>
      </c>
      <c r="C367" s="253">
        <f t="shared" si="27"/>
        <v>70.099999999999994</v>
      </c>
      <c r="D367" s="252">
        <v>107</v>
      </c>
      <c r="E367" s="251">
        <v>2130109</v>
      </c>
      <c r="F367" s="247">
        <f t="shared" si="29"/>
        <v>7</v>
      </c>
      <c r="G367" s="289">
        <f t="shared" si="28"/>
        <v>-32</v>
      </c>
      <c r="H367" s="241">
        <f t="shared" si="30"/>
        <v>-29.9</v>
      </c>
    </row>
    <row r="368" spans="1:10" s="247" customFormat="1" ht="16.5" customHeight="1">
      <c r="A368" s="251" t="s">
        <v>584</v>
      </c>
      <c r="B368" s="252">
        <v>15</v>
      </c>
      <c r="C368" s="253">
        <f t="shared" si="27"/>
        <v>75</v>
      </c>
      <c r="D368" s="252">
        <v>20</v>
      </c>
      <c r="E368" s="251">
        <v>2130111</v>
      </c>
      <c r="F368" s="247">
        <f t="shared" si="29"/>
        <v>7</v>
      </c>
      <c r="G368" s="289">
        <f t="shared" si="28"/>
        <v>-5</v>
      </c>
      <c r="H368" s="241">
        <f t="shared" si="30"/>
        <v>-25</v>
      </c>
    </row>
    <row r="369" spans="1:10" s="247" customFormat="1" ht="16.5" customHeight="1">
      <c r="A369" s="251" t="s">
        <v>376</v>
      </c>
      <c r="B369" s="252">
        <v>27</v>
      </c>
      <c r="C369" s="253">
        <f t="shared" si="27"/>
        <v>38.6</v>
      </c>
      <c r="D369" s="252">
        <v>70</v>
      </c>
      <c r="E369" s="251">
        <v>2130124</v>
      </c>
      <c r="F369" s="247">
        <f t="shared" si="29"/>
        <v>7</v>
      </c>
      <c r="G369" s="289">
        <f t="shared" si="28"/>
        <v>-43</v>
      </c>
      <c r="H369" s="241">
        <f t="shared" si="30"/>
        <v>-61.4</v>
      </c>
    </row>
    <row r="370" spans="1:10" s="247" customFormat="1" ht="16.5" customHeight="1">
      <c r="A370" s="251" t="s">
        <v>377</v>
      </c>
      <c r="B370" s="252">
        <v>8</v>
      </c>
      <c r="C370" s="253">
        <f t="shared" si="27"/>
        <v>200</v>
      </c>
      <c r="D370" s="252">
        <v>4</v>
      </c>
      <c r="E370" s="251">
        <v>2130126</v>
      </c>
      <c r="F370" s="247">
        <f t="shared" si="29"/>
        <v>7</v>
      </c>
      <c r="G370" s="289">
        <f t="shared" si="28"/>
        <v>4</v>
      </c>
      <c r="H370" s="241">
        <f t="shared" si="30"/>
        <v>100</v>
      </c>
    </row>
    <row r="371" spans="1:10" s="247" customFormat="1" ht="16.5" customHeight="1">
      <c r="A371" s="251" t="s">
        <v>378</v>
      </c>
      <c r="B371" s="252">
        <v>1</v>
      </c>
      <c r="C371" s="253">
        <f t="shared" si="27"/>
        <v>50</v>
      </c>
      <c r="D371" s="252">
        <v>2</v>
      </c>
      <c r="E371" s="251">
        <v>2130135</v>
      </c>
      <c r="F371" s="247">
        <f t="shared" si="29"/>
        <v>7</v>
      </c>
      <c r="G371" s="289">
        <f t="shared" si="28"/>
        <v>-1</v>
      </c>
      <c r="H371" s="241">
        <f t="shared" si="30"/>
        <v>-50</v>
      </c>
    </row>
    <row r="372" spans="1:10" s="247" customFormat="1" ht="16.5" customHeight="1">
      <c r="A372" s="251" t="s">
        <v>379</v>
      </c>
      <c r="B372" s="252">
        <v>0</v>
      </c>
      <c r="C372" s="253">
        <f t="shared" si="27"/>
        <v>0</v>
      </c>
      <c r="D372" s="252">
        <v>78</v>
      </c>
      <c r="E372" s="251">
        <v>2130148</v>
      </c>
      <c r="F372" s="247">
        <f t="shared" si="29"/>
        <v>7</v>
      </c>
      <c r="G372" s="289">
        <f t="shared" si="28"/>
        <v>-78</v>
      </c>
      <c r="H372" s="241">
        <f t="shared" si="30"/>
        <v>-100</v>
      </c>
    </row>
    <row r="373" spans="1:10" s="247" customFormat="1" ht="16.5" customHeight="1">
      <c r="A373" s="251" t="s">
        <v>380</v>
      </c>
      <c r="B373" s="252">
        <v>179</v>
      </c>
      <c r="C373" s="253">
        <f t="shared" si="27"/>
        <v>89.5</v>
      </c>
      <c r="D373" s="252">
        <v>200</v>
      </c>
      <c r="E373" s="251">
        <v>2130199</v>
      </c>
      <c r="F373" s="247">
        <f t="shared" si="29"/>
        <v>7</v>
      </c>
      <c r="G373" s="289">
        <f t="shared" si="28"/>
        <v>-21</v>
      </c>
      <c r="H373" s="241">
        <f t="shared" si="30"/>
        <v>-10.5</v>
      </c>
    </row>
    <row r="374" spans="1:10" s="246" customFormat="1" ht="16.5" customHeight="1">
      <c r="A374" s="248" t="s">
        <v>711</v>
      </c>
      <c r="B374" s="249">
        <v>136</v>
      </c>
      <c r="C374" s="250">
        <f t="shared" si="27"/>
        <v>53.3</v>
      </c>
      <c r="D374" s="249">
        <v>255</v>
      </c>
      <c r="E374" s="248">
        <v>21302</v>
      </c>
      <c r="F374" s="246">
        <f t="shared" si="29"/>
        <v>5</v>
      </c>
      <c r="G374" s="289">
        <f t="shared" si="28"/>
        <v>-119</v>
      </c>
      <c r="H374" s="241">
        <f t="shared" si="30"/>
        <v>-46.7</v>
      </c>
      <c r="I374" s="246" t="s">
        <v>966</v>
      </c>
      <c r="J374" s="38" t="str">
        <f>I374&amp;B374&amp;"万元，较上年决算数"&amp;IF(G374&gt;0,"增加","减少")&amp;G374&amp;"万元，"&amp;IF(G374&gt;0,"增长","下降")&amp;H374&amp;"%。主要是"</f>
        <v>2．林业和草原136万元，较上年决算数减少-119万元，下降-46.7%。主要是</v>
      </c>
    </row>
    <row r="375" spans="1:10" s="247" customFormat="1" ht="16.5" customHeight="1">
      <c r="A375" s="251" t="s">
        <v>381</v>
      </c>
      <c r="B375" s="252">
        <v>0</v>
      </c>
      <c r="C375" s="253">
        <f t="shared" si="27"/>
        <v>0</v>
      </c>
      <c r="D375" s="252">
        <v>83</v>
      </c>
      <c r="E375" s="251">
        <v>2130205</v>
      </c>
      <c r="F375" s="247">
        <f t="shared" si="29"/>
        <v>7</v>
      </c>
      <c r="G375" s="289">
        <f t="shared" si="28"/>
        <v>-83</v>
      </c>
      <c r="H375" s="241">
        <f t="shared" si="30"/>
        <v>-100</v>
      </c>
    </row>
    <row r="376" spans="1:10" s="247" customFormat="1" ht="16.5" customHeight="1">
      <c r="A376" s="251" t="s">
        <v>712</v>
      </c>
      <c r="B376" s="252">
        <v>1</v>
      </c>
      <c r="C376" s="253"/>
      <c r="D376" s="252">
        <v>0</v>
      </c>
      <c r="E376" s="251">
        <v>2130207</v>
      </c>
      <c r="F376" s="247">
        <f t="shared" si="29"/>
        <v>7</v>
      </c>
      <c r="G376" s="289">
        <f t="shared" si="28"/>
        <v>1</v>
      </c>
      <c r="H376" s="241"/>
    </row>
    <row r="377" spans="1:10" s="247" customFormat="1" ht="16.5" customHeight="1">
      <c r="A377" s="251" t="s">
        <v>382</v>
      </c>
      <c r="B377" s="252">
        <v>20</v>
      </c>
      <c r="C377" s="253">
        <f t="shared" si="27"/>
        <v>74.099999999999994</v>
      </c>
      <c r="D377" s="252">
        <v>27</v>
      </c>
      <c r="E377" s="251">
        <v>2130209</v>
      </c>
      <c r="F377" s="247">
        <f t="shared" si="29"/>
        <v>7</v>
      </c>
      <c r="G377" s="289">
        <f t="shared" si="28"/>
        <v>-7</v>
      </c>
      <c r="H377" s="241">
        <f t="shared" si="30"/>
        <v>-25.9</v>
      </c>
    </row>
    <row r="378" spans="1:10" s="247" customFormat="1" ht="16.5" customHeight="1">
      <c r="A378" s="251" t="s">
        <v>713</v>
      </c>
      <c r="B378" s="252">
        <v>0</v>
      </c>
      <c r="C378" s="253">
        <f t="shared" si="27"/>
        <v>0</v>
      </c>
      <c r="D378" s="252">
        <v>1</v>
      </c>
      <c r="E378" s="251">
        <v>2130213</v>
      </c>
      <c r="F378" s="247">
        <f t="shared" si="29"/>
        <v>7</v>
      </c>
      <c r="G378" s="289">
        <f t="shared" si="28"/>
        <v>-1</v>
      </c>
      <c r="H378" s="241">
        <f t="shared" si="30"/>
        <v>-100</v>
      </c>
    </row>
    <row r="379" spans="1:10" s="247" customFormat="1" ht="16.5" customHeight="1">
      <c r="A379" s="251" t="s">
        <v>714</v>
      </c>
      <c r="B379" s="252">
        <v>36</v>
      </c>
      <c r="C379" s="253">
        <f t="shared" si="27"/>
        <v>100</v>
      </c>
      <c r="D379" s="252">
        <v>36</v>
      </c>
      <c r="E379" s="251">
        <v>2130234</v>
      </c>
      <c r="F379" s="247">
        <f t="shared" si="29"/>
        <v>7</v>
      </c>
      <c r="G379" s="289">
        <f t="shared" si="28"/>
        <v>0</v>
      </c>
      <c r="H379" s="241">
        <f t="shared" si="30"/>
        <v>0</v>
      </c>
    </row>
    <row r="380" spans="1:10" s="247" customFormat="1" ht="16.5" customHeight="1">
      <c r="A380" s="251" t="s">
        <v>715</v>
      </c>
      <c r="B380" s="252">
        <v>79</v>
      </c>
      <c r="C380" s="253">
        <f t="shared" si="27"/>
        <v>73.099999999999994</v>
      </c>
      <c r="D380" s="252">
        <v>108</v>
      </c>
      <c r="E380" s="251">
        <v>2130299</v>
      </c>
      <c r="F380" s="247">
        <f t="shared" si="29"/>
        <v>7</v>
      </c>
      <c r="G380" s="289">
        <f t="shared" si="28"/>
        <v>-29</v>
      </c>
      <c r="H380" s="241">
        <f t="shared" si="30"/>
        <v>-26.9</v>
      </c>
    </row>
    <row r="381" spans="1:10" s="246" customFormat="1" ht="16.5" customHeight="1">
      <c r="A381" s="248" t="s">
        <v>383</v>
      </c>
      <c r="B381" s="249">
        <v>1189</v>
      </c>
      <c r="C381" s="250">
        <f t="shared" si="27"/>
        <v>223.9</v>
      </c>
      <c r="D381" s="249">
        <v>531</v>
      </c>
      <c r="E381" s="248">
        <v>21303</v>
      </c>
      <c r="F381" s="246">
        <f t="shared" si="29"/>
        <v>5</v>
      </c>
      <c r="G381" s="289">
        <f t="shared" si="28"/>
        <v>658</v>
      </c>
      <c r="H381" s="241">
        <f t="shared" si="30"/>
        <v>123.9</v>
      </c>
      <c r="I381" s="246" t="s">
        <v>967</v>
      </c>
      <c r="J381" s="38" t="str">
        <f>I381&amp;B381&amp;"万元，较上年决算数"&amp;IF(G381&gt;0,"增加","减少")&amp;G381&amp;"万元，"&amp;IF(G381&gt;0,"增长","下降")&amp;H381&amp;"%。主要是"</f>
        <v>3．水利1189万元，较上年决算数增加658万元，增长123.9%。主要是</v>
      </c>
    </row>
    <row r="382" spans="1:10" s="247" customFormat="1" ht="16.5" customHeight="1">
      <c r="A382" s="251" t="s">
        <v>180</v>
      </c>
      <c r="B382" s="252">
        <v>42</v>
      </c>
      <c r="C382" s="253">
        <f t="shared" si="27"/>
        <v>525</v>
      </c>
      <c r="D382" s="252">
        <v>8</v>
      </c>
      <c r="E382" s="251">
        <v>2130302</v>
      </c>
      <c r="F382" s="247">
        <f t="shared" si="29"/>
        <v>7</v>
      </c>
      <c r="G382" s="289">
        <f t="shared" si="28"/>
        <v>34</v>
      </c>
      <c r="H382" s="241">
        <f t="shared" si="30"/>
        <v>425</v>
      </c>
    </row>
    <row r="383" spans="1:10" s="247" customFormat="1" ht="16.5" customHeight="1">
      <c r="A383" s="251" t="s">
        <v>716</v>
      </c>
      <c r="B383" s="252">
        <v>149</v>
      </c>
      <c r="C383" s="253"/>
      <c r="D383" s="252">
        <v>0</v>
      </c>
      <c r="E383" s="251">
        <v>2130305</v>
      </c>
      <c r="F383" s="247">
        <f t="shared" si="29"/>
        <v>7</v>
      </c>
      <c r="G383" s="289">
        <f t="shared" si="28"/>
        <v>149</v>
      </c>
      <c r="H383" s="241"/>
    </row>
    <row r="384" spans="1:10" s="247" customFormat="1" ht="16.5" customHeight="1">
      <c r="A384" s="251" t="s">
        <v>384</v>
      </c>
      <c r="B384" s="252">
        <v>184</v>
      </c>
      <c r="C384" s="253">
        <f t="shared" si="27"/>
        <v>3680</v>
      </c>
      <c r="D384" s="252">
        <v>5</v>
      </c>
      <c r="E384" s="251">
        <v>2130306</v>
      </c>
      <c r="F384" s="247">
        <f t="shared" si="29"/>
        <v>7</v>
      </c>
      <c r="G384" s="289">
        <f t="shared" si="28"/>
        <v>179</v>
      </c>
      <c r="H384" s="241">
        <f t="shared" si="30"/>
        <v>3580</v>
      </c>
    </row>
    <row r="385" spans="1:10" s="247" customFormat="1" ht="16.5" customHeight="1">
      <c r="A385" s="251" t="s">
        <v>385</v>
      </c>
      <c r="B385" s="252">
        <v>534</v>
      </c>
      <c r="C385" s="253">
        <f t="shared" si="27"/>
        <v>150.4</v>
      </c>
      <c r="D385" s="252">
        <v>355</v>
      </c>
      <c r="E385" s="251">
        <v>2130311</v>
      </c>
      <c r="F385" s="247">
        <f t="shared" si="29"/>
        <v>7</v>
      </c>
      <c r="G385" s="289">
        <f t="shared" si="28"/>
        <v>179</v>
      </c>
      <c r="H385" s="241">
        <f t="shared" si="30"/>
        <v>50.4</v>
      </c>
    </row>
    <row r="386" spans="1:10" s="247" customFormat="1" ht="16.5" customHeight="1">
      <c r="A386" s="251" t="s">
        <v>585</v>
      </c>
      <c r="B386" s="252">
        <v>0</v>
      </c>
      <c r="C386" s="253">
        <f t="shared" si="27"/>
        <v>0</v>
      </c>
      <c r="D386" s="252">
        <v>1</v>
      </c>
      <c r="E386" s="251">
        <v>2130312</v>
      </c>
      <c r="F386" s="247">
        <f t="shared" si="29"/>
        <v>7</v>
      </c>
      <c r="G386" s="289">
        <f t="shared" si="28"/>
        <v>-1</v>
      </c>
      <c r="H386" s="241">
        <f t="shared" si="30"/>
        <v>-100</v>
      </c>
    </row>
    <row r="387" spans="1:10" s="247" customFormat="1" ht="16.5" customHeight="1">
      <c r="A387" s="251" t="s">
        <v>386</v>
      </c>
      <c r="B387" s="252">
        <v>196</v>
      </c>
      <c r="C387" s="253">
        <f t="shared" si="27"/>
        <v>208.5</v>
      </c>
      <c r="D387" s="252">
        <v>94</v>
      </c>
      <c r="E387" s="251">
        <v>2130314</v>
      </c>
      <c r="F387" s="247">
        <f t="shared" si="29"/>
        <v>7</v>
      </c>
      <c r="G387" s="289">
        <f t="shared" si="28"/>
        <v>102</v>
      </c>
      <c r="H387" s="241">
        <f t="shared" si="30"/>
        <v>108.5</v>
      </c>
    </row>
    <row r="388" spans="1:10" s="247" customFormat="1" ht="16.5" customHeight="1">
      <c r="A388" s="251" t="s">
        <v>387</v>
      </c>
      <c r="B388" s="252">
        <v>0</v>
      </c>
      <c r="C388" s="253">
        <f t="shared" si="27"/>
        <v>0</v>
      </c>
      <c r="D388" s="252">
        <v>53</v>
      </c>
      <c r="E388" s="251">
        <v>2130316</v>
      </c>
      <c r="F388" s="247">
        <f t="shared" si="29"/>
        <v>7</v>
      </c>
      <c r="G388" s="289">
        <f t="shared" si="28"/>
        <v>-53</v>
      </c>
      <c r="H388" s="241">
        <f t="shared" si="30"/>
        <v>-100</v>
      </c>
    </row>
    <row r="389" spans="1:10" s="247" customFormat="1" ht="16.5" customHeight="1">
      <c r="A389" s="251" t="s">
        <v>388</v>
      </c>
      <c r="B389" s="252">
        <v>84</v>
      </c>
      <c r="C389" s="253">
        <f t="shared" si="27"/>
        <v>560</v>
      </c>
      <c r="D389" s="252">
        <v>15</v>
      </c>
      <c r="E389" s="251">
        <v>2130399</v>
      </c>
      <c r="F389" s="247">
        <f t="shared" si="29"/>
        <v>7</v>
      </c>
      <c r="G389" s="289">
        <f t="shared" si="28"/>
        <v>69</v>
      </c>
      <c r="H389" s="241">
        <f t="shared" si="30"/>
        <v>460</v>
      </c>
    </row>
    <row r="390" spans="1:10" s="246" customFormat="1" ht="16.5" customHeight="1">
      <c r="A390" s="248" t="s">
        <v>389</v>
      </c>
      <c r="B390" s="249">
        <v>9</v>
      </c>
      <c r="C390" s="250">
        <f t="shared" ref="C390:C453" si="34">B390/D390*100</f>
        <v>50</v>
      </c>
      <c r="D390" s="249">
        <v>18</v>
      </c>
      <c r="E390" s="248">
        <v>21305</v>
      </c>
      <c r="F390" s="246">
        <f t="shared" si="29"/>
        <v>5</v>
      </c>
      <c r="G390" s="289">
        <f t="shared" si="28"/>
        <v>-9</v>
      </c>
      <c r="H390" s="241">
        <f t="shared" si="30"/>
        <v>-50</v>
      </c>
      <c r="I390" s="246" t="s">
        <v>968</v>
      </c>
      <c r="J390" s="38" t="str">
        <f>I390&amp;B390&amp;"万元，较上年决算数"&amp;IF(G390&gt;0,"增加","减少")&amp;G390&amp;"万元，"&amp;IF(G390&gt;0,"增长","下降")&amp;H390&amp;"%。主要是"</f>
        <v>4．扶贫9万元，较上年决算数减少-9万元，下降-50%。主要是</v>
      </c>
    </row>
    <row r="391" spans="1:10" s="247" customFormat="1" ht="16.5" customHeight="1">
      <c r="A391" s="251" t="s">
        <v>390</v>
      </c>
      <c r="B391" s="252">
        <v>9</v>
      </c>
      <c r="C391" s="253">
        <f t="shared" si="34"/>
        <v>50</v>
      </c>
      <c r="D391" s="252">
        <v>18</v>
      </c>
      <c r="E391" s="251">
        <v>2130599</v>
      </c>
      <c r="F391" s="247">
        <f t="shared" si="29"/>
        <v>7</v>
      </c>
      <c r="G391" s="289">
        <f t="shared" ref="G391:G454" si="35">B391-D391</f>
        <v>-9</v>
      </c>
      <c r="H391" s="241">
        <f t="shared" ref="H391:H454" si="36">G391/D391*100</f>
        <v>-50</v>
      </c>
    </row>
    <row r="392" spans="1:10" s="246" customFormat="1" ht="16.5" customHeight="1">
      <c r="A392" s="248" t="s">
        <v>873</v>
      </c>
      <c r="B392" s="249">
        <v>20</v>
      </c>
      <c r="C392" s="250">
        <f t="shared" si="34"/>
        <v>71.400000000000006</v>
      </c>
      <c r="D392" s="249">
        <v>28</v>
      </c>
      <c r="E392" s="248">
        <v>21307</v>
      </c>
      <c r="F392" s="246">
        <f t="shared" ref="F392:F455" si="37">LEN(E392)</f>
        <v>5</v>
      </c>
      <c r="G392" s="289">
        <f t="shared" si="35"/>
        <v>-8</v>
      </c>
      <c r="H392" s="241">
        <f t="shared" si="36"/>
        <v>-28.6</v>
      </c>
      <c r="I392" s="246" t="s">
        <v>969</v>
      </c>
      <c r="J392" s="38" t="str">
        <f>I392&amp;B392&amp;"万元，较上年决算数"&amp;IF(G392&gt;0,"增加","减少")&amp;G392&amp;"万元，"&amp;IF(G392&gt;0,"增长","下降")&amp;H392&amp;"%。主要是"</f>
        <v>5．农村综合改革20万元，较上年决算数减少-8万元，下降-28.6%。主要是</v>
      </c>
    </row>
    <row r="393" spans="1:10" s="247" customFormat="1" ht="16.5" customHeight="1">
      <c r="A393" s="251" t="s">
        <v>391</v>
      </c>
      <c r="B393" s="252">
        <v>20</v>
      </c>
      <c r="C393" s="253">
        <f t="shared" si="34"/>
        <v>71.400000000000006</v>
      </c>
      <c r="D393" s="252">
        <v>28</v>
      </c>
      <c r="E393" s="251">
        <v>2130705</v>
      </c>
      <c r="F393" s="247">
        <f t="shared" si="37"/>
        <v>7</v>
      </c>
      <c r="G393" s="289">
        <f t="shared" si="35"/>
        <v>-8</v>
      </c>
      <c r="H393" s="241">
        <f t="shared" si="36"/>
        <v>-28.6</v>
      </c>
    </row>
    <row r="394" spans="1:10" s="246" customFormat="1" ht="16.5" customHeight="1">
      <c r="A394" s="248" t="s">
        <v>758</v>
      </c>
      <c r="B394" s="249">
        <v>16</v>
      </c>
      <c r="C394" s="250">
        <f t="shared" si="34"/>
        <v>114.3</v>
      </c>
      <c r="D394" s="249">
        <v>14</v>
      </c>
      <c r="E394" s="248">
        <v>21399</v>
      </c>
      <c r="F394" s="246">
        <f t="shared" si="37"/>
        <v>5</v>
      </c>
      <c r="G394" s="289">
        <f t="shared" si="35"/>
        <v>2</v>
      </c>
      <c r="H394" s="241">
        <f t="shared" si="36"/>
        <v>14.3</v>
      </c>
      <c r="I394" s="246" t="s">
        <v>970</v>
      </c>
      <c r="J394" s="38" t="str">
        <f>I394&amp;B394&amp;"万元，较上年决算数"&amp;IF(G394&gt;0,"增加","减少")&amp;G394&amp;"万元，"&amp;IF(G394&gt;0,"增长","下降")&amp;H394&amp;"%。主要是"</f>
        <v>6．其他农林水支出16万元，较上年决算数增加2万元，增长14.3%。主要是</v>
      </c>
    </row>
    <row r="395" spans="1:10" s="247" customFormat="1" ht="16.5" customHeight="1">
      <c r="A395" s="251" t="s">
        <v>772</v>
      </c>
      <c r="B395" s="252">
        <v>16</v>
      </c>
      <c r="C395" s="253">
        <f t="shared" si="34"/>
        <v>114.3</v>
      </c>
      <c r="D395" s="252">
        <v>14</v>
      </c>
      <c r="E395" s="251">
        <v>2139999</v>
      </c>
      <c r="F395" s="247">
        <f t="shared" si="37"/>
        <v>7</v>
      </c>
      <c r="G395" s="289">
        <f t="shared" si="35"/>
        <v>2</v>
      </c>
      <c r="H395" s="241">
        <f t="shared" si="36"/>
        <v>14.3</v>
      </c>
    </row>
    <row r="396" spans="1:10" s="38" customFormat="1" ht="16.5" customHeight="1">
      <c r="A396" s="61" t="s">
        <v>734</v>
      </c>
      <c r="B396" s="60">
        <v>275</v>
      </c>
      <c r="C396" s="51">
        <f t="shared" si="34"/>
        <v>119.6</v>
      </c>
      <c r="D396" s="60">
        <v>230</v>
      </c>
      <c r="E396" s="61">
        <v>214</v>
      </c>
      <c r="F396" s="38">
        <f t="shared" si="37"/>
        <v>3</v>
      </c>
      <c r="G396" s="289">
        <f t="shared" si="35"/>
        <v>45</v>
      </c>
      <c r="H396" s="241">
        <f t="shared" si="36"/>
        <v>19.600000000000001</v>
      </c>
      <c r="I396" s="38" t="s">
        <v>862</v>
      </c>
      <c r="J396" s="38" t="str">
        <f t="shared" ref="J396:J397" si="38">I396&amp;B396&amp;"万元，较上年决算数"&amp;IF(G396&gt;0,"增加","减少")&amp;G396&amp;"万元，"&amp;IF(G396&gt;0,"增长","下降")&amp;H396&amp;"%。主要是"</f>
        <v>（十二）交通运输支出275万元，较上年决算数增加45万元，增长19.6%。主要是</v>
      </c>
    </row>
    <row r="397" spans="1:10" s="246" customFormat="1" ht="16.5" customHeight="1">
      <c r="A397" s="248" t="s">
        <v>392</v>
      </c>
      <c r="B397" s="249">
        <v>275</v>
      </c>
      <c r="C397" s="250">
        <f t="shared" si="34"/>
        <v>119.6</v>
      </c>
      <c r="D397" s="249">
        <v>230</v>
      </c>
      <c r="E397" s="248">
        <v>21401</v>
      </c>
      <c r="F397" s="246">
        <f t="shared" si="37"/>
        <v>5</v>
      </c>
      <c r="G397" s="289">
        <f t="shared" si="35"/>
        <v>45</v>
      </c>
      <c r="H397" s="241">
        <f t="shared" si="36"/>
        <v>19.600000000000001</v>
      </c>
      <c r="I397" s="246" t="s">
        <v>971</v>
      </c>
      <c r="J397" s="38" t="str">
        <f t="shared" si="38"/>
        <v>1．公路水路运输275万元，较上年决算数增加45万元，增长19.6%。主要是</v>
      </c>
    </row>
    <row r="398" spans="1:10" s="247" customFormat="1" ht="16.5" customHeight="1">
      <c r="A398" s="251" t="s">
        <v>179</v>
      </c>
      <c r="B398" s="252">
        <v>83</v>
      </c>
      <c r="C398" s="253">
        <f t="shared" si="34"/>
        <v>71.599999999999994</v>
      </c>
      <c r="D398" s="252">
        <v>116</v>
      </c>
      <c r="E398" s="251">
        <v>2140101</v>
      </c>
      <c r="F398" s="247">
        <f t="shared" si="37"/>
        <v>7</v>
      </c>
      <c r="G398" s="289">
        <f t="shared" si="35"/>
        <v>-33</v>
      </c>
      <c r="H398" s="241">
        <f t="shared" si="36"/>
        <v>-28.4</v>
      </c>
    </row>
    <row r="399" spans="1:10" s="247" customFormat="1" ht="16.5" customHeight="1">
      <c r="A399" s="251" t="s">
        <v>393</v>
      </c>
      <c r="B399" s="252">
        <v>35</v>
      </c>
      <c r="C399" s="253">
        <f t="shared" si="34"/>
        <v>875</v>
      </c>
      <c r="D399" s="252">
        <v>4</v>
      </c>
      <c r="E399" s="251">
        <v>2140106</v>
      </c>
      <c r="F399" s="247">
        <f t="shared" si="37"/>
        <v>7</v>
      </c>
      <c r="G399" s="289">
        <f t="shared" si="35"/>
        <v>31</v>
      </c>
      <c r="H399" s="241">
        <f t="shared" si="36"/>
        <v>775</v>
      </c>
    </row>
    <row r="400" spans="1:10" s="247" customFormat="1" ht="16.5" customHeight="1">
      <c r="A400" s="251" t="s">
        <v>394</v>
      </c>
      <c r="B400" s="252">
        <v>127</v>
      </c>
      <c r="C400" s="253">
        <f t="shared" si="34"/>
        <v>123.3</v>
      </c>
      <c r="D400" s="252">
        <v>103</v>
      </c>
      <c r="E400" s="251">
        <v>2140112</v>
      </c>
      <c r="F400" s="247">
        <f t="shared" si="37"/>
        <v>7</v>
      </c>
      <c r="G400" s="289">
        <f t="shared" si="35"/>
        <v>24</v>
      </c>
      <c r="H400" s="241">
        <f t="shared" si="36"/>
        <v>23.3</v>
      </c>
    </row>
    <row r="401" spans="1:10" s="247" customFormat="1" ht="16.5" customHeight="1">
      <c r="A401" s="251" t="s">
        <v>395</v>
      </c>
      <c r="B401" s="252">
        <v>30</v>
      </c>
      <c r="C401" s="253">
        <f t="shared" si="34"/>
        <v>428.6</v>
      </c>
      <c r="D401" s="252">
        <v>7</v>
      </c>
      <c r="E401" s="251">
        <v>2140199</v>
      </c>
      <c r="F401" s="247">
        <f t="shared" si="37"/>
        <v>7</v>
      </c>
      <c r="G401" s="289">
        <f t="shared" si="35"/>
        <v>23</v>
      </c>
      <c r="H401" s="241">
        <f t="shared" si="36"/>
        <v>328.6</v>
      </c>
    </row>
    <row r="402" spans="1:10" s="38" customFormat="1" ht="16.5" customHeight="1">
      <c r="A402" s="61" t="s">
        <v>735</v>
      </c>
      <c r="B402" s="60">
        <v>1891</v>
      </c>
      <c r="C402" s="51">
        <f t="shared" si="34"/>
        <v>106.7</v>
      </c>
      <c r="D402" s="60">
        <v>1773</v>
      </c>
      <c r="E402" s="61">
        <v>215</v>
      </c>
      <c r="F402" s="38">
        <f t="shared" si="37"/>
        <v>3</v>
      </c>
      <c r="G402" s="289">
        <f t="shared" si="35"/>
        <v>118</v>
      </c>
      <c r="H402" s="241">
        <f t="shared" si="36"/>
        <v>6.7</v>
      </c>
      <c r="I402" s="38" t="s">
        <v>863</v>
      </c>
      <c r="J402" s="38" t="str">
        <f t="shared" ref="J402:J403" si="39">I402&amp;B402&amp;"万元，较上年决算数"&amp;IF(G402&gt;0,"增加","减少")&amp;G402&amp;"万元，"&amp;IF(G402&gt;0,"增长","下降")&amp;H402&amp;"%。主要是"</f>
        <v>（十三）资源勘探信息等支出1891万元，较上年决算数增加118万元，增长6.7%。主要是</v>
      </c>
    </row>
    <row r="403" spans="1:10" s="246" customFormat="1" ht="16.5" customHeight="1">
      <c r="A403" s="248" t="s">
        <v>396</v>
      </c>
      <c r="B403" s="249"/>
      <c r="C403" s="250">
        <f t="shared" si="34"/>
        <v>0</v>
      </c>
      <c r="D403" s="249">
        <v>289</v>
      </c>
      <c r="E403" s="248">
        <v>21506</v>
      </c>
      <c r="F403" s="246">
        <f t="shared" si="37"/>
        <v>5</v>
      </c>
      <c r="G403" s="289">
        <f t="shared" si="35"/>
        <v>-289</v>
      </c>
      <c r="H403" s="241">
        <f t="shared" si="36"/>
        <v>-100</v>
      </c>
      <c r="I403" s="246" t="s">
        <v>972</v>
      </c>
      <c r="J403" s="38" t="str">
        <f t="shared" si="39"/>
        <v>1．安全生产监管万元，较上年决算数减少-289万元，下降-100%。主要是</v>
      </c>
    </row>
    <row r="404" spans="1:10" s="247" customFormat="1" ht="16.5" customHeight="1">
      <c r="A404" s="251" t="s">
        <v>179</v>
      </c>
      <c r="B404" s="252"/>
      <c r="C404" s="253">
        <f t="shared" si="34"/>
        <v>0</v>
      </c>
      <c r="D404" s="252">
        <v>196</v>
      </c>
      <c r="E404" s="251">
        <v>2150601</v>
      </c>
      <c r="F404" s="247">
        <f t="shared" si="37"/>
        <v>7</v>
      </c>
      <c r="G404" s="289">
        <f t="shared" si="35"/>
        <v>-196</v>
      </c>
      <c r="H404" s="241">
        <f t="shared" si="36"/>
        <v>-100</v>
      </c>
    </row>
    <row r="405" spans="1:10" s="247" customFormat="1" ht="16.5" customHeight="1">
      <c r="A405" s="251" t="s">
        <v>180</v>
      </c>
      <c r="B405" s="252"/>
      <c r="C405" s="253">
        <f t="shared" si="34"/>
        <v>0</v>
      </c>
      <c r="D405" s="252">
        <v>28</v>
      </c>
      <c r="E405" s="251">
        <v>2150602</v>
      </c>
      <c r="F405" s="247">
        <f t="shared" si="37"/>
        <v>7</v>
      </c>
      <c r="G405" s="289">
        <f t="shared" si="35"/>
        <v>-28</v>
      </c>
      <c r="H405" s="241">
        <f t="shared" si="36"/>
        <v>-100</v>
      </c>
    </row>
    <row r="406" spans="1:10" s="247" customFormat="1" ht="16.5" customHeight="1">
      <c r="A406" s="251" t="s">
        <v>397</v>
      </c>
      <c r="B406" s="252"/>
      <c r="C406" s="253">
        <f t="shared" si="34"/>
        <v>0</v>
      </c>
      <c r="D406" s="252">
        <v>65</v>
      </c>
      <c r="E406" s="251">
        <v>2150699</v>
      </c>
      <c r="F406" s="247">
        <f t="shared" si="37"/>
        <v>7</v>
      </c>
      <c r="G406" s="289">
        <f t="shared" si="35"/>
        <v>-65</v>
      </c>
      <c r="H406" s="241">
        <f t="shared" si="36"/>
        <v>-100</v>
      </c>
    </row>
    <row r="407" spans="1:10" s="246" customFormat="1" ht="16.5" customHeight="1">
      <c r="A407" s="248" t="s">
        <v>398</v>
      </c>
      <c r="B407" s="249">
        <v>1403</v>
      </c>
      <c r="C407" s="250">
        <f t="shared" si="34"/>
        <v>119</v>
      </c>
      <c r="D407" s="249">
        <v>1179</v>
      </c>
      <c r="E407" s="248">
        <v>21508</v>
      </c>
      <c r="F407" s="246">
        <f t="shared" si="37"/>
        <v>5</v>
      </c>
      <c r="G407" s="289">
        <f t="shared" si="35"/>
        <v>224</v>
      </c>
      <c r="H407" s="241">
        <f t="shared" si="36"/>
        <v>19</v>
      </c>
      <c r="I407" s="246" t="s">
        <v>973</v>
      </c>
      <c r="J407" s="38" t="str">
        <f>I407&amp;B407&amp;"万元，较上年决算数"&amp;IF(G407&gt;0,"增加","减少")&amp;G407&amp;"万元，"&amp;IF(G407&gt;0,"增长","下降")&amp;H407&amp;"%。主要是"</f>
        <v>2．支持中小企业发展和管理支出1403万元，较上年决算数增加224万元，增长19%。主要是</v>
      </c>
    </row>
    <row r="408" spans="1:10" s="247" customFormat="1" ht="16.5" customHeight="1">
      <c r="A408" s="251" t="s">
        <v>399</v>
      </c>
      <c r="B408" s="252">
        <v>82</v>
      </c>
      <c r="C408" s="253"/>
      <c r="D408" s="252">
        <v>0</v>
      </c>
      <c r="E408" s="251">
        <v>2150805</v>
      </c>
      <c r="F408" s="247">
        <f t="shared" si="37"/>
        <v>7</v>
      </c>
      <c r="G408" s="289">
        <f t="shared" si="35"/>
        <v>82</v>
      </c>
      <c r="H408" s="241"/>
    </row>
    <row r="409" spans="1:10" s="247" customFormat="1" ht="16.5" customHeight="1">
      <c r="A409" s="251" t="s">
        <v>400</v>
      </c>
      <c r="B409" s="252">
        <v>1321</v>
      </c>
      <c r="C409" s="253">
        <f t="shared" si="34"/>
        <v>112</v>
      </c>
      <c r="D409" s="252">
        <v>1179</v>
      </c>
      <c r="E409" s="251">
        <v>2150899</v>
      </c>
      <c r="F409" s="247">
        <f t="shared" si="37"/>
        <v>7</v>
      </c>
      <c r="G409" s="289">
        <f t="shared" si="35"/>
        <v>142</v>
      </c>
      <c r="H409" s="241">
        <f t="shared" si="36"/>
        <v>12</v>
      </c>
    </row>
    <row r="410" spans="1:10" s="246" customFormat="1" ht="16.5" customHeight="1">
      <c r="A410" s="248" t="s">
        <v>759</v>
      </c>
      <c r="B410" s="249">
        <v>488</v>
      </c>
      <c r="C410" s="250">
        <f t="shared" si="34"/>
        <v>160</v>
      </c>
      <c r="D410" s="249">
        <v>305</v>
      </c>
      <c r="E410" s="248">
        <v>21599</v>
      </c>
      <c r="F410" s="246">
        <f t="shared" si="37"/>
        <v>5</v>
      </c>
      <c r="G410" s="289">
        <f t="shared" si="35"/>
        <v>183</v>
      </c>
      <c r="H410" s="241">
        <f t="shared" si="36"/>
        <v>60</v>
      </c>
      <c r="I410" s="246" t="s">
        <v>974</v>
      </c>
      <c r="J410" s="38" t="str">
        <f>I410&amp;B410&amp;"万元，较上年决算数"&amp;IF(G410&gt;0,"增加","减少")&amp;G410&amp;"万元，"&amp;IF(G410&gt;0,"增长","下降")&amp;H410&amp;"%。主要是"</f>
        <v>3．其他资源勘探信息等支出488万元，较上年决算数增加183万元，增长60%。主要是</v>
      </c>
    </row>
    <row r="411" spans="1:10" s="247" customFormat="1" ht="16.5" customHeight="1">
      <c r="A411" s="251" t="s">
        <v>773</v>
      </c>
      <c r="B411" s="252">
        <v>488</v>
      </c>
      <c r="C411" s="253">
        <f t="shared" si="34"/>
        <v>160</v>
      </c>
      <c r="D411" s="252">
        <v>305</v>
      </c>
      <c r="E411" s="251">
        <v>2159999</v>
      </c>
      <c r="F411" s="247">
        <f t="shared" si="37"/>
        <v>7</v>
      </c>
      <c r="G411" s="289">
        <f t="shared" si="35"/>
        <v>183</v>
      </c>
      <c r="H411" s="241">
        <f t="shared" si="36"/>
        <v>60</v>
      </c>
    </row>
    <row r="412" spans="1:10" s="38" customFormat="1" ht="16.5" customHeight="1">
      <c r="A412" s="61" t="s">
        <v>736</v>
      </c>
      <c r="B412" s="60">
        <v>1787</v>
      </c>
      <c r="C412" s="51">
        <f t="shared" si="34"/>
        <v>75.8</v>
      </c>
      <c r="D412" s="60">
        <v>2359</v>
      </c>
      <c r="E412" s="61">
        <v>216</v>
      </c>
      <c r="F412" s="38">
        <f t="shared" si="37"/>
        <v>3</v>
      </c>
      <c r="G412" s="289">
        <f t="shared" si="35"/>
        <v>-572</v>
      </c>
      <c r="H412" s="241">
        <f t="shared" si="36"/>
        <v>-24.2</v>
      </c>
      <c r="I412" s="38" t="s">
        <v>864</v>
      </c>
      <c r="J412" s="38" t="str">
        <f t="shared" ref="J412:J413" si="40">I412&amp;B412&amp;"万元，较上年决算数"&amp;IF(G412&gt;0,"增加","减少")&amp;G412&amp;"万元，"&amp;IF(G412&gt;0,"增长","下降")&amp;H412&amp;"%。主要是"</f>
        <v>（十四）商业服务业等支出1787万元，较上年决算数减少-572万元，下降-24.2%。主要是</v>
      </c>
    </row>
    <row r="413" spans="1:10" s="246" customFormat="1" ht="16.5" customHeight="1">
      <c r="A413" s="248" t="s">
        <v>401</v>
      </c>
      <c r="B413" s="249">
        <v>429</v>
      </c>
      <c r="C413" s="250">
        <f t="shared" si="34"/>
        <v>348.8</v>
      </c>
      <c r="D413" s="249">
        <v>123</v>
      </c>
      <c r="E413" s="248">
        <v>21602</v>
      </c>
      <c r="F413" s="246">
        <f t="shared" si="37"/>
        <v>5</v>
      </c>
      <c r="G413" s="289">
        <f t="shared" si="35"/>
        <v>306</v>
      </c>
      <c r="H413" s="241">
        <f t="shared" si="36"/>
        <v>248.8</v>
      </c>
      <c r="I413" s="246" t="s">
        <v>975</v>
      </c>
      <c r="J413" s="38" t="str">
        <f t="shared" si="40"/>
        <v>1．商业流通事务429万元，较上年决算数增加306万元，增长248.8%。主要是</v>
      </c>
    </row>
    <row r="414" spans="1:10" s="247" customFormat="1" ht="16.5" customHeight="1">
      <c r="A414" s="251" t="s">
        <v>402</v>
      </c>
      <c r="B414" s="252">
        <v>429</v>
      </c>
      <c r="C414" s="253">
        <f t="shared" si="34"/>
        <v>348.8</v>
      </c>
      <c r="D414" s="252">
        <v>123</v>
      </c>
      <c r="E414" s="251">
        <v>2160299</v>
      </c>
      <c r="F414" s="247">
        <f t="shared" si="37"/>
        <v>7</v>
      </c>
      <c r="G414" s="289">
        <f t="shared" si="35"/>
        <v>306</v>
      </c>
      <c r="H414" s="241">
        <f t="shared" si="36"/>
        <v>248.8</v>
      </c>
    </row>
    <row r="415" spans="1:10" s="246" customFormat="1" ht="16.5" customHeight="1">
      <c r="A415" s="248" t="s">
        <v>403</v>
      </c>
      <c r="B415" s="249"/>
      <c r="C415" s="250">
        <f t="shared" si="34"/>
        <v>0</v>
      </c>
      <c r="D415" s="249">
        <v>117</v>
      </c>
      <c r="E415" s="248">
        <v>21605</v>
      </c>
      <c r="F415" s="246">
        <f t="shared" si="37"/>
        <v>5</v>
      </c>
      <c r="G415" s="289">
        <f t="shared" si="35"/>
        <v>-117</v>
      </c>
      <c r="H415" s="241">
        <f t="shared" si="36"/>
        <v>-100</v>
      </c>
      <c r="I415" s="246" t="s">
        <v>976</v>
      </c>
      <c r="J415" s="38" t="str">
        <f>I415&amp;B415&amp;"万元，较上年决算数"&amp;IF(G415&gt;0,"增加","减少")&amp;G415&amp;"万元，"&amp;IF(G415&gt;0,"增长","下降")&amp;H415&amp;"%。主要是"</f>
        <v>2．旅游业管理与服务支出万元，较上年决算数减少-117万元，下降-100%。主要是</v>
      </c>
    </row>
    <row r="416" spans="1:10" s="247" customFormat="1" ht="16.5" customHeight="1">
      <c r="A416" s="251" t="s">
        <v>404</v>
      </c>
      <c r="B416" s="252"/>
      <c r="C416" s="253">
        <f t="shared" si="34"/>
        <v>0</v>
      </c>
      <c r="D416" s="252">
        <v>1</v>
      </c>
      <c r="E416" s="251">
        <v>2160504</v>
      </c>
      <c r="F416" s="247">
        <f t="shared" si="37"/>
        <v>7</v>
      </c>
      <c r="G416" s="289">
        <f t="shared" si="35"/>
        <v>-1</v>
      </c>
      <c r="H416" s="241">
        <f t="shared" si="36"/>
        <v>-100</v>
      </c>
    </row>
    <row r="417" spans="1:10" s="247" customFormat="1" ht="16.5" customHeight="1">
      <c r="A417" s="251" t="s">
        <v>405</v>
      </c>
      <c r="B417" s="252"/>
      <c r="C417" s="253">
        <f t="shared" si="34"/>
        <v>0</v>
      </c>
      <c r="D417" s="252">
        <v>116</v>
      </c>
      <c r="E417" s="251">
        <v>2160599</v>
      </c>
      <c r="F417" s="247">
        <f t="shared" si="37"/>
        <v>7</v>
      </c>
      <c r="G417" s="289">
        <f t="shared" si="35"/>
        <v>-116</v>
      </c>
      <c r="H417" s="241">
        <f t="shared" si="36"/>
        <v>-100</v>
      </c>
    </row>
    <row r="418" spans="1:10" s="246" customFormat="1" ht="16.5" customHeight="1">
      <c r="A418" s="248" t="s">
        <v>406</v>
      </c>
      <c r="B418" s="249">
        <v>1343</v>
      </c>
      <c r="C418" s="250">
        <f t="shared" si="34"/>
        <v>73.400000000000006</v>
      </c>
      <c r="D418" s="249">
        <v>1829</v>
      </c>
      <c r="E418" s="248">
        <v>21606</v>
      </c>
      <c r="F418" s="246">
        <f t="shared" si="37"/>
        <v>5</v>
      </c>
      <c r="G418" s="289">
        <f t="shared" si="35"/>
        <v>-486</v>
      </c>
      <c r="H418" s="241">
        <f t="shared" si="36"/>
        <v>-26.6</v>
      </c>
      <c r="I418" s="246" t="s">
        <v>977</v>
      </c>
      <c r="J418" s="38" t="str">
        <f>I418&amp;B418&amp;"万元，较上年决算数"&amp;IF(G418&gt;0,"增加","减少")&amp;G418&amp;"万元，"&amp;IF(G418&gt;0,"增长","下降")&amp;H418&amp;"%。主要是"</f>
        <v>3．涉外发展服务支出1343万元，较上年决算数减少-486万元，下降-26.6%。主要是</v>
      </c>
    </row>
    <row r="419" spans="1:10" s="247" customFormat="1" ht="16.5" customHeight="1">
      <c r="A419" s="251" t="s">
        <v>407</v>
      </c>
      <c r="B419" s="252">
        <v>1343</v>
      </c>
      <c r="C419" s="253">
        <f t="shared" si="34"/>
        <v>73.400000000000006</v>
      </c>
      <c r="D419" s="252">
        <v>1829</v>
      </c>
      <c r="E419" s="251">
        <v>2160699</v>
      </c>
      <c r="F419" s="247">
        <f t="shared" si="37"/>
        <v>7</v>
      </c>
      <c r="G419" s="289">
        <f t="shared" si="35"/>
        <v>-486</v>
      </c>
      <c r="H419" s="241">
        <f t="shared" si="36"/>
        <v>-26.6</v>
      </c>
    </row>
    <row r="420" spans="1:10" s="246" customFormat="1" ht="16.5" customHeight="1">
      <c r="A420" s="248" t="s">
        <v>760</v>
      </c>
      <c r="B420" s="249">
        <v>15</v>
      </c>
      <c r="C420" s="250">
        <f t="shared" si="34"/>
        <v>5.2</v>
      </c>
      <c r="D420" s="249">
        <v>290</v>
      </c>
      <c r="E420" s="248">
        <v>21699</v>
      </c>
      <c r="F420" s="246">
        <f t="shared" si="37"/>
        <v>5</v>
      </c>
      <c r="G420" s="289">
        <f t="shared" si="35"/>
        <v>-275</v>
      </c>
      <c r="H420" s="241">
        <f t="shared" si="36"/>
        <v>-94.8</v>
      </c>
      <c r="I420" s="246" t="s">
        <v>978</v>
      </c>
      <c r="J420" s="38" t="str">
        <f>I420&amp;B420&amp;"万元，较上年决算数"&amp;IF(G420&gt;0,"增加","减少")&amp;G420&amp;"万元，"&amp;IF(G420&gt;0,"增长","下降")&amp;H420&amp;"%。主要是"</f>
        <v>4．其他商业服务业等支出15万元，较上年决算数减少-275万元，下降-94.8%。主要是</v>
      </c>
    </row>
    <row r="421" spans="1:10" s="247" customFormat="1" ht="16.5" customHeight="1">
      <c r="A421" s="251" t="s">
        <v>408</v>
      </c>
      <c r="B421" s="252">
        <v>0</v>
      </c>
      <c r="C421" s="253">
        <f t="shared" si="34"/>
        <v>0</v>
      </c>
      <c r="D421" s="252">
        <v>290</v>
      </c>
      <c r="E421" s="251">
        <v>2169901</v>
      </c>
      <c r="F421" s="247">
        <f t="shared" si="37"/>
        <v>7</v>
      </c>
      <c r="G421" s="289">
        <f t="shared" si="35"/>
        <v>-290</v>
      </c>
      <c r="H421" s="241">
        <f t="shared" si="36"/>
        <v>-100</v>
      </c>
    </row>
    <row r="422" spans="1:10" s="247" customFormat="1" ht="16.5" customHeight="1">
      <c r="A422" s="251" t="s">
        <v>774</v>
      </c>
      <c r="B422" s="252">
        <v>15</v>
      </c>
      <c r="C422" s="253"/>
      <c r="D422" s="252">
        <v>0</v>
      </c>
      <c r="E422" s="251">
        <v>2169999</v>
      </c>
      <c r="F422" s="247">
        <f t="shared" si="37"/>
        <v>7</v>
      </c>
      <c r="G422" s="289">
        <f t="shared" si="35"/>
        <v>15</v>
      </c>
      <c r="H422" s="241"/>
    </row>
    <row r="423" spans="1:10" s="38" customFormat="1" ht="16.5" customHeight="1">
      <c r="A423" s="61" t="s">
        <v>737</v>
      </c>
      <c r="B423" s="60">
        <v>120</v>
      </c>
      <c r="C423" s="51"/>
      <c r="D423" s="60">
        <v>0</v>
      </c>
      <c r="E423" s="61">
        <v>217</v>
      </c>
      <c r="F423" s="38">
        <f t="shared" si="37"/>
        <v>3</v>
      </c>
      <c r="G423" s="289">
        <f t="shared" si="35"/>
        <v>120</v>
      </c>
      <c r="H423" s="241"/>
      <c r="I423" s="38" t="s">
        <v>865</v>
      </c>
      <c r="J423" s="38" t="str">
        <f t="shared" ref="J423:J424" si="41">I423&amp;B423&amp;"万元，较上年决算数"&amp;IF(G423&gt;0,"增加","减少")&amp;G423&amp;"万元，"&amp;IF(G423&gt;0,"增长","下降")&amp;H423&amp;"%。主要是"</f>
        <v>（十五）金融支出120万元，较上年决算数增加120万元，增长%。主要是</v>
      </c>
    </row>
    <row r="424" spans="1:10" s="246" customFormat="1" ht="16.5" customHeight="1">
      <c r="A424" s="248" t="s">
        <v>717</v>
      </c>
      <c r="B424" s="249">
        <v>11</v>
      </c>
      <c r="C424" s="250"/>
      <c r="D424" s="249">
        <v>0</v>
      </c>
      <c r="E424" s="248">
        <v>21703</v>
      </c>
      <c r="F424" s="246">
        <f t="shared" si="37"/>
        <v>5</v>
      </c>
      <c r="G424" s="289">
        <f t="shared" si="35"/>
        <v>11</v>
      </c>
      <c r="H424" s="241"/>
      <c r="I424" s="246" t="s">
        <v>979</v>
      </c>
      <c r="J424" s="38" t="str">
        <f t="shared" si="41"/>
        <v>1．金融发展支出11万元，较上年决算数增加11万元，增长%。主要是</v>
      </c>
    </row>
    <row r="425" spans="1:10" s="247" customFormat="1" ht="16.5" customHeight="1">
      <c r="A425" s="251" t="s">
        <v>718</v>
      </c>
      <c r="B425" s="252">
        <v>11</v>
      </c>
      <c r="C425" s="253"/>
      <c r="D425" s="252">
        <v>0</v>
      </c>
      <c r="E425" s="251">
        <v>2170399</v>
      </c>
      <c r="F425" s="247">
        <f t="shared" si="37"/>
        <v>7</v>
      </c>
      <c r="G425" s="289">
        <f t="shared" si="35"/>
        <v>11</v>
      </c>
      <c r="H425" s="241"/>
    </row>
    <row r="426" spans="1:10" s="246" customFormat="1" ht="16.5" customHeight="1">
      <c r="A426" s="248" t="s">
        <v>761</v>
      </c>
      <c r="B426" s="249">
        <v>109</v>
      </c>
      <c r="C426" s="250"/>
      <c r="D426" s="249">
        <v>0</v>
      </c>
      <c r="E426" s="248">
        <v>21799</v>
      </c>
      <c r="F426" s="246">
        <f t="shared" si="37"/>
        <v>5</v>
      </c>
      <c r="G426" s="289">
        <f t="shared" si="35"/>
        <v>109</v>
      </c>
      <c r="H426" s="241"/>
      <c r="I426" s="246" t="s">
        <v>980</v>
      </c>
      <c r="J426" s="38" t="str">
        <f>I426&amp;B426&amp;"万元，较上年决算数"&amp;IF(G426&gt;0,"增加","减少")&amp;G426&amp;"万元，"&amp;IF(G426&gt;0,"增长","下降")&amp;H426&amp;"%。主要是"</f>
        <v>2．其他金融支出109万元，较上年决算数增加109万元，增长%。主要是</v>
      </c>
    </row>
    <row r="427" spans="1:10" s="247" customFormat="1" ht="16.5" customHeight="1">
      <c r="A427" s="251" t="s">
        <v>775</v>
      </c>
      <c r="B427" s="252">
        <v>109</v>
      </c>
      <c r="C427" s="253"/>
      <c r="D427" s="252">
        <v>0</v>
      </c>
      <c r="E427" s="251">
        <v>2179901</v>
      </c>
      <c r="F427" s="247">
        <f t="shared" si="37"/>
        <v>7</v>
      </c>
      <c r="G427" s="289">
        <f t="shared" si="35"/>
        <v>109</v>
      </c>
      <c r="H427" s="241"/>
    </row>
    <row r="428" spans="1:10" s="38" customFormat="1" ht="16.5" customHeight="1">
      <c r="A428" s="61" t="s">
        <v>738</v>
      </c>
      <c r="B428" s="60">
        <v>116</v>
      </c>
      <c r="C428" s="51">
        <f t="shared" si="34"/>
        <v>1160</v>
      </c>
      <c r="D428" s="60">
        <v>10</v>
      </c>
      <c r="E428" s="61">
        <v>220</v>
      </c>
      <c r="F428" s="38">
        <f t="shared" si="37"/>
        <v>3</v>
      </c>
      <c r="G428" s="289">
        <f t="shared" si="35"/>
        <v>106</v>
      </c>
      <c r="H428" s="241">
        <f t="shared" si="36"/>
        <v>1060</v>
      </c>
      <c r="I428" s="38" t="s">
        <v>866</v>
      </c>
      <c r="J428" s="38" t="str">
        <f t="shared" ref="J428:J429" si="42">I428&amp;B428&amp;"万元，较上年决算数"&amp;IF(G428&gt;0,"增加","减少")&amp;G428&amp;"万元，"&amp;IF(G428&gt;0,"增长","下降")&amp;H428&amp;"%。主要是"</f>
        <v>（十六）自然资源海洋气象等支出116万元，较上年决算数增加106万元，增长1060%。主要是</v>
      </c>
    </row>
    <row r="429" spans="1:10" s="246" customFormat="1" ht="16.5" customHeight="1">
      <c r="A429" s="248" t="s">
        <v>719</v>
      </c>
      <c r="B429" s="249">
        <v>102</v>
      </c>
      <c r="C429" s="250"/>
      <c r="D429" s="249">
        <v>0</v>
      </c>
      <c r="E429" s="248">
        <v>22001</v>
      </c>
      <c r="F429" s="246">
        <f t="shared" si="37"/>
        <v>5</v>
      </c>
      <c r="G429" s="289">
        <f t="shared" si="35"/>
        <v>102</v>
      </c>
      <c r="H429" s="241"/>
      <c r="I429" s="246" t="s">
        <v>981</v>
      </c>
      <c r="J429" s="38" t="str">
        <f t="shared" si="42"/>
        <v>1．自然资源事务102万元，较上年决算数增加102万元，增长%。主要是</v>
      </c>
    </row>
    <row r="430" spans="1:10" s="247" customFormat="1" ht="16.5" customHeight="1">
      <c r="A430" s="251" t="s">
        <v>179</v>
      </c>
      <c r="B430" s="252">
        <v>42</v>
      </c>
      <c r="C430" s="253"/>
      <c r="D430" s="252">
        <v>0</v>
      </c>
      <c r="E430" s="251">
        <v>2200101</v>
      </c>
      <c r="F430" s="247">
        <f t="shared" si="37"/>
        <v>7</v>
      </c>
      <c r="G430" s="289">
        <f t="shared" si="35"/>
        <v>42</v>
      </c>
      <c r="H430" s="241"/>
    </row>
    <row r="431" spans="1:10" s="247" customFormat="1" ht="16.5" customHeight="1">
      <c r="A431" s="251" t="s">
        <v>180</v>
      </c>
      <c r="B431" s="252">
        <v>23</v>
      </c>
      <c r="C431" s="253"/>
      <c r="D431" s="252">
        <v>0</v>
      </c>
      <c r="E431" s="251">
        <v>2200102</v>
      </c>
      <c r="F431" s="247">
        <f t="shared" si="37"/>
        <v>7</v>
      </c>
      <c r="G431" s="289">
        <f t="shared" si="35"/>
        <v>23</v>
      </c>
      <c r="H431" s="241"/>
    </row>
    <row r="432" spans="1:10" s="247" customFormat="1" ht="16.5" customHeight="1">
      <c r="A432" s="251" t="s">
        <v>183</v>
      </c>
      <c r="B432" s="252">
        <v>37</v>
      </c>
      <c r="C432" s="253"/>
      <c r="D432" s="252">
        <v>0</v>
      </c>
      <c r="E432" s="251">
        <v>2200150</v>
      </c>
      <c r="F432" s="247">
        <f t="shared" si="37"/>
        <v>7</v>
      </c>
      <c r="G432" s="289">
        <f t="shared" si="35"/>
        <v>37</v>
      </c>
      <c r="H432" s="241"/>
    </row>
    <row r="433" spans="1:10" s="246" customFormat="1" ht="16.5" customHeight="1">
      <c r="A433" s="248" t="s">
        <v>410</v>
      </c>
      <c r="B433" s="249">
        <v>14</v>
      </c>
      <c r="C433" s="250">
        <f t="shared" si="34"/>
        <v>140</v>
      </c>
      <c r="D433" s="249">
        <v>10</v>
      </c>
      <c r="E433" s="248">
        <v>22002</v>
      </c>
      <c r="F433" s="246">
        <f t="shared" si="37"/>
        <v>5</v>
      </c>
      <c r="G433" s="289">
        <f t="shared" si="35"/>
        <v>4</v>
      </c>
      <c r="H433" s="241">
        <f t="shared" si="36"/>
        <v>40</v>
      </c>
      <c r="I433" s="246" t="s">
        <v>982</v>
      </c>
      <c r="J433" s="38" t="str">
        <f>I433&amp;B433&amp;"万元，较上年决算数"&amp;IF(G433&gt;0,"增加","减少")&amp;G433&amp;"万元，"&amp;IF(G433&gt;0,"增长","下降")&amp;H433&amp;"%。主要是"</f>
        <v>2．海洋管理事务14万元，较上年决算数增加4万元，增长40%。主要是</v>
      </c>
    </row>
    <row r="434" spans="1:10" s="247" customFormat="1" ht="16.5" customHeight="1">
      <c r="A434" s="251" t="s">
        <v>411</v>
      </c>
      <c r="B434" s="252">
        <v>14</v>
      </c>
      <c r="C434" s="253">
        <f t="shared" si="34"/>
        <v>140</v>
      </c>
      <c r="D434" s="252">
        <v>10</v>
      </c>
      <c r="E434" s="251">
        <v>2200218</v>
      </c>
      <c r="F434" s="247">
        <f t="shared" si="37"/>
        <v>7</v>
      </c>
      <c r="G434" s="289">
        <f t="shared" si="35"/>
        <v>4</v>
      </c>
      <c r="H434" s="241">
        <f t="shared" si="36"/>
        <v>40</v>
      </c>
    </row>
    <row r="435" spans="1:10" s="38" customFormat="1" ht="16.5" customHeight="1">
      <c r="A435" s="61" t="s">
        <v>739</v>
      </c>
      <c r="B435" s="60">
        <v>3496</v>
      </c>
      <c r="C435" s="51">
        <f t="shared" si="34"/>
        <v>139.4</v>
      </c>
      <c r="D435" s="60">
        <v>2507</v>
      </c>
      <c r="E435" s="61">
        <v>221</v>
      </c>
      <c r="F435" s="38">
        <f t="shared" si="37"/>
        <v>3</v>
      </c>
      <c r="G435" s="289">
        <f t="shared" si="35"/>
        <v>989</v>
      </c>
      <c r="H435" s="241">
        <f t="shared" si="36"/>
        <v>39.4</v>
      </c>
      <c r="I435" s="38" t="s">
        <v>867</v>
      </c>
      <c r="J435" s="38" t="str">
        <f t="shared" ref="J435:J436" si="43">I435&amp;B435&amp;"万元，较上年决算数"&amp;IF(G435&gt;0,"增加","减少")&amp;G435&amp;"万元，"&amp;IF(G435&gt;0,"增长","下降")&amp;H435&amp;"%。主要是"</f>
        <v>（十七）住房保障支出3496万元，较上年决算数增加989万元，增长39.4%。主要是</v>
      </c>
    </row>
    <row r="436" spans="1:10" s="246" customFormat="1" ht="16.5" customHeight="1">
      <c r="A436" s="248" t="s">
        <v>412</v>
      </c>
      <c r="B436" s="249">
        <v>3496</v>
      </c>
      <c r="C436" s="250">
        <f t="shared" si="34"/>
        <v>139.4</v>
      </c>
      <c r="D436" s="249">
        <v>2507</v>
      </c>
      <c r="E436" s="248">
        <v>22101</v>
      </c>
      <c r="F436" s="246">
        <f t="shared" si="37"/>
        <v>5</v>
      </c>
      <c r="G436" s="289">
        <f t="shared" si="35"/>
        <v>989</v>
      </c>
      <c r="H436" s="241">
        <f t="shared" si="36"/>
        <v>39.4</v>
      </c>
      <c r="I436" s="246" t="s">
        <v>983</v>
      </c>
      <c r="J436" s="38" t="str">
        <f t="shared" si="43"/>
        <v>1．保障性安居工程支出3496万元，较上年决算数增加989万元，增长39.4%。主要是</v>
      </c>
    </row>
    <row r="437" spans="1:10" s="247" customFormat="1" ht="16.5" customHeight="1">
      <c r="A437" s="251" t="s">
        <v>413</v>
      </c>
      <c r="B437" s="252">
        <v>3336</v>
      </c>
      <c r="C437" s="253">
        <f t="shared" si="34"/>
        <v>1635.3</v>
      </c>
      <c r="D437" s="252">
        <v>204</v>
      </c>
      <c r="E437" s="251">
        <v>2210103</v>
      </c>
      <c r="F437" s="247">
        <f t="shared" si="37"/>
        <v>7</v>
      </c>
      <c r="G437" s="289">
        <f t="shared" si="35"/>
        <v>3132</v>
      </c>
      <c r="H437" s="241">
        <f t="shared" si="36"/>
        <v>1535.3</v>
      </c>
    </row>
    <row r="438" spans="1:10" s="247" customFormat="1" ht="16.5" customHeight="1">
      <c r="A438" s="251" t="s">
        <v>414</v>
      </c>
      <c r="B438" s="252">
        <v>0</v>
      </c>
      <c r="C438" s="253">
        <f t="shared" si="34"/>
        <v>0</v>
      </c>
      <c r="D438" s="252">
        <v>904</v>
      </c>
      <c r="E438" s="251">
        <v>2210106</v>
      </c>
      <c r="F438" s="247">
        <f t="shared" si="37"/>
        <v>7</v>
      </c>
      <c r="G438" s="289">
        <f t="shared" si="35"/>
        <v>-904</v>
      </c>
      <c r="H438" s="241">
        <f t="shared" si="36"/>
        <v>-100</v>
      </c>
    </row>
    <row r="439" spans="1:10" s="247" customFormat="1" ht="16.5" customHeight="1">
      <c r="A439" s="251" t="s">
        <v>586</v>
      </c>
      <c r="B439" s="252">
        <v>0</v>
      </c>
      <c r="C439" s="253">
        <f t="shared" si="34"/>
        <v>0</v>
      </c>
      <c r="D439" s="252">
        <v>108</v>
      </c>
      <c r="E439" s="251">
        <v>2210107</v>
      </c>
      <c r="F439" s="247">
        <f t="shared" si="37"/>
        <v>7</v>
      </c>
      <c r="G439" s="289">
        <f t="shared" si="35"/>
        <v>-108</v>
      </c>
      <c r="H439" s="241">
        <f t="shared" si="36"/>
        <v>-100</v>
      </c>
    </row>
    <row r="440" spans="1:10" s="247" customFormat="1" ht="16.5" customHeight="1">
      <c r="A440" s="251" t="s">
        <v>415</v>
      </c>
      <c r="B440" s="252">
        <v>160</v>
      </c>
      <c r="C440" s="253">
        <f t="shared" si="34"/>
        <v>12.4</v>
      </c>
      <c r="D440" s="252">
        <v>1291</v>
      </c>
      <c r="E440" s="251">
        <v>2210199</v>
      </c>
      <c r="F440" s="247">
        <f t="shared" si="37"/>
        <v>7</v>
      </c>
      <c r="G440" s="289">
        <f t="shared" si="35"/>
        <v>-1131</v>
      </c>
      <c r="H440" s="241">
        <f t="shared" si="36"/>
        <v>-87.6</v>
      </c>
    </row>
    <row r="441" spans="1:10" s="38" customFormat="1" ht="16.5" customHeight="1">
      <c r="A441" s="61" t="s">
        <v>740</v>
      </c>
      <c r="B441" s="60">
        <v>1330</v>
      </c>
      <c r="C441" s="51">
        <f t="shared" si="34"/>
        <v>89.1</v>
      </c>
      <c r="D441" s="60">
        <v>1493</v>
      </c>
      <c r="E441" s="61">
        <v>222</v>
      </c>
      <c r="F441" s="38">
        <f t="shared" si="37"/>
        <v>3</v>
      </c>
      <c r="G441" s="289">
        <f t="shared" si="35"/>
        <v>-163</v>
      </c>
      <c r="H441" s="241">
        <f t="shared" si="36"/>
        <v>-10.9</v>
      </c>
      <c r="I441" s="38" t="s">
        <v>868</v>
      </c>
      <c r="J441" s="38" t="str">
        <f t="shared" ref="J441:J442" si="44">I441&amp;B441&amp;"万元，较上年决算数"&amp;IF(G441&gt;0,"增加","减少")&amp;G441&amp;"万元，"&amp;IF(G441&gt;0,"增长","下降")&amp;H441&amp;"%。主要是"</f>
        <v>（十八）粮油物资储备支出1330万元，较上年决算数减少-163万元，下降-10.9%。主要是</v>
      </c>
    </row>
    <row r="442" spans="1:10" s="246" customFormat="1" ht="16.5" customHeight="1">
      <c r="A442" s="248" t="s">
        <v>416</v>
      </c>
      <c r="B442" s="249">
        <v>1330</v>
      </c>
      <c r="C442" s="250">
        <f t="shared" si="34"/>
        <v>89.1</v>
      </c>
      <c r="D442" s="249">
        <v>1493</v>
      </c>
      <c r="E442" s="248">
        <v>22201</v>
      </c>
      <c r="F442" s="246">
        <f t="shared" si="37"/>
        <v>5</v>
      </c>
      <c r="G442" s="289">
        <f t="shared" si="35"/>
        <v>-163</v>
      </c>
      <c r="H442" s="241">
        <f t="shared" si="36"/>
        <v>-10.9</v>
      </c>
      <c r="I442" s="246" t="s">
        <v>984</v>
      </c>
      <c r="J442" s="38" t="str">
        <f t="shared" si="44"/>
        <v>1．粮油事务1330万元，较上年决算数减少-163万元，下降-10.9%。主要是</v>
      </c>
    </row>
    <row r="443" spans="1:10" s="247" customFormat="1" ht="16.5" customHeight="1">
      <c r="A443" s="251" t="s">
        <v>417</v>
      </c>
      <c r="B443" s="252">
        <v>1330</v>
      </c>
      <c r="C443" s="253">
        <f t="shared" si="34"/>
        <v>89.4</v>
      </c>
      <c r="D443" s="252">
        <v>1487</v>
      </c>
      <c r="E443" s="251">
        <v>2220115</v>
      </c>
      <c r="F443" s="247">
        <f t="shared" si="37"/>
        <v>7</v>
      </c>
      <c r="G443" s="289">
        <f t="shared" si="35"/>
        <v>-157</v>
      </c>
      <c r="H443" s="241">
        <f t="shared" si="36"/>
        <v>-10.6</v>
      </c>
    </row>
    <row r="444" spans="1:10" s="247" customFormat="1" ht="16.5" customHeight="1">
      <c r="A444" s="251" t="s">
        <v>418</v>
      </c>
      <c r="B444" s="252">
        <v>0</v>
      </c>
      <c r="C444" s="253">
        <f t="shared" si="34"/>
        <v>0</v>
      </c>
      <c r="D444" s="252">
        <v>6</v>
      </c>
      <c r="E444" s="251">
        <v>2220199</v>
      </c>
      <c r="F444" s="247">
        <f t="shared" si="37"/>
        <v>7</v>
      </c>
      <c r="G444" s="289">
        <f t="shared" si="35"/>
        <v>-6</v>
      </c>
      <c r="H444" s="241">
        <f t="shared" si="36"/>
        <v>-100</v>
      </c>
    </row>
    <row r="445" spans="1:10" s="38" customFormat="1" ht="16.5" customHeight="1">
      <c r="A445" s="61" t="s">
        <v>741</v>
      </c>
      <c r="B445" s="60">
        <v>341</v>
      </c>
      <c r="C445" s="51"/>
      <c r="D445" s="60"/>
      <c r="E445" s="61">
        <v>224</v>
      </c>
      <c r="F445" s="38">
        <f t="shared" si="37"/>
        <v>3</v>
      </c>
      <c r="G445" s="289">
        <f t="shared" si="35"/>
        <v>341</v>
      </c>
      <c r="H445" s="241"/>
      <c r="I445" s="38" t="s">
        <v>869</v>
      </c>
      <c r="J445" s="38" t="str">
        <f t="shared" ref="J445:J446" si="45">I445&amp;B445&amp;"万元，较上年决算数"&amp;IF(G445&gt;0,"增加","减少")&amp;G445&amp;"万元，"&amp;IF(G445&gt;0,"增长","下降")&amp;H445&amp;"%。主要是"</f>
        <v>（十九）灾害防治及应急管理支出341万元，较上年决算数增加341万元，增长%。主要是</v>
      </c>
    </row>
    <row r="446" spans="1:10" s="246" customFormat="1" ht="16.5" customHeight="1">
      <c r="A446" s="248" t="s">
        <v>720</v>
      </c>
      <c r="B446" s="249">
        <v>341</v>
      </c>
      <c r="C446" s="250"/>
      <c r="D446" s="249"/>
      <c r="E446" s="248">
        <v>22401</v>
      </c>
      <c r="F446" s="246">
        <f t="shared" si="37"/>
        <v>5</v>
      </c>
      <c r="G446" s="289">
        <f t="shared" si="35"/>
        <v>341</v>
      </c>
      <c r="H446" s="241"/>
      <c r="I446" s="246" t="s">
        <v>985</v>
      </c>
      <c r="J446" s="38" t="str">
        <f t="shared" si="45"/>
        <v>1．应急管理事务341万元，较上年决算数增加341万元，增长%。主要是</v>
      </c>
    </row>
    <row r="447" spans="1:10" s="247" customFormat="1" ht="16.5" customHeight="1">
      <c r="A447" s="251" t="s">
        <v>179</v>
      </c>
      <c r="B447" s="252">
        <v>250</v>
      </c>
      <c r="C447" s="253"/>
      <c r="D447" s="252"/>
      <c r="E447" s="251">
        <v>2240101</v>
      </c>
      <c r="F447" s="247">
        <f t="shared" si="37"/>
        <v>7</v>
      </c>
      <c r="G447" s="289">
        <f t="shared" si="35"/>
        <v>250</v>
      </c>
      <c r="H447" s="241"/>
    </row>
    <row r="448" spans="1:10" s="247" customFormat="1" ht="16.5" customHeight="1">
      <c r="A448" s="251" t="s">
        <v>180</v>
      </c>
      <c r="B448" s="252">
        <v>27</v>
      </c>
      <c r="C448" s="253"/>
      <c r="D448" s="252"/>
      <c r="E448" s="251">
        <v>2240102</v>
      </c>
      <c r="F448" s="247">
        <f t="shared" si="37"/>
        <v>7</v>
      </c>
      <c r="G448" s="289">
        <f t="shared" si="35"/>
        <v>27</v>
      </c>
      <c r="H448" s="241"/>
    </row>
    <row r="449" spans="1:10" s="247" customFormat="1" ht="16.5" customHeight="1">
      <c r="A449" s="251" t="s">
        <v>721</v>
      </c>
      <c r="B449" s="252">
        <v>64</v>
      </c>
      <c r="C449" s="253"/>
      <c r="D449" s="252"/>
      <c r="E449" s="251">
        <v>2240199</v>
      </c>
      <c r="F449" s="247">
        <f t="shared" si="37"/>
        <v>7</v>
      </c>
      <c r="G449" s="289">
        <f t="shared" si="35"/>
        <v>64</v>
      </c>
      <c r="H449" s="241"/>
    </row>
    <row r="450" spans="1:10" s="38" customFormat="1" ht="16.5" customHeight="1">
      <c r="A450" s="61" t="s">
        <v>744</v>
      </c>
      <c r="B450" s="60">
        <v>441</v>
      </c>
      <c r="C450" s="51">
        <f t="shared" si="34"/>
        <v>50.1</v>
      </c>
      <c r="D450" s="60">
        <v>880</v>
      </c>
      <c r="E450" s="61">
        <v>229</v>
      </c>
      <c r="F450" s="38">
        <f t="shared" si="37"/>
        <v>3</v>
      </c>
      <c r="G450" s="289">
        <f t="shared" si="35"/>
        <v>-439</v>
      </c>
      <c r="H450" s="241">
        <f t="shared" si="36"/>
        <v>-49.9</v>
      </c>
      <c r="I450" s="38" t="s">
        <v>870</v>
      </c>
      <c r="J450" s="38" t="str">
        <f t="shared" ref="J450:J451" si="46">I450&amp;B450&amp;"万元，较上年决算数"&amp;IF(G450&gt;0,"增加","减少")&amp;G450&amp;"万元，"&amp;IF(G450&gt;0,"增长","下降")&amp;H450&amp;"%。主要是"</f>
        <v>（二十）其他支出441万元，较上年决算数减少-439万元，下降-49.9%。主要是</v>
      </c>
    </row>
    <row r="451" spans="1:10" s="246" customFormat="1" ht="16.5" customHeight="1">
      <c r="A451" s="248" t="s">
        <v>745</v>
      </c>
      <c r="B451" s="249">
        <v>441</v>
      </c>
      <c r="C451" s="250">
        <f t="shared" si="34"/>
        <v>50.1</v>
      </c>
      <c r="D451" s="249">
        <v>880</v>
      </c>
      <c r="E451" s="248">
        <v>22999</v>
      </c>
      <c r="F451" s="246">
        <f t="shared" si="37"/>
        <v>5</v>
      </c>
      <c r="G451" s="289">
        <f t="shared" si="35"/>
        <v>-439</v>
      </c>
      <c r="H451" s="241">
        <f t="shared" si="36"/>
        <v>-49.9</v>
      </c>
      <c r="I451" s="246" t="s">
        <v>986</v>
      </c>
      <c r="J451" s="38" t="str">
        <f t="shared" si="46"/>
        <v>1．其他支出441万元，较上年决算数减少-439万元，下降-49.9%。主要是</v>
      </c>
    </row>
    <row r="452" spans="1:10" s="247" customFormat="1" ht="16.5" customHeight="1">
      <c r="A452" s="251" t="s">
        <v>746</v>
      </c>
      <c r="B452" s="252">
        <v>441</v>
      </c>
      <c r="C452" s="253">
        <f t="shared" si="34"/>
        <v>50.1</v>
      </c>
      <c r="D452" s="252">
        <v>880</v>
      </c>
      <c r="E452" s="251">
        <v>2299901</v>
      </c>
      <c r="F452" s="247">
        <f t="shared" si="37"/>
        <v>7</v>
      </c>
      <c r="G452" s="289">
        <f t="shared" si="35"/>
        <v>-439</v>
      </c>
      <c r="H452" s="241">
        <f t="shared" si="36"/>
        <v>-49.9</v>
      </c>
    </row>
    <row r="453" spans="1:10" s="38" customFormat="1" ht="16.5" customHeight="1">
      <c r="A453" s="61" t="s">
        <v>742</v>
      </c>
      <c r="B453" s="60">
        <v>8697</v>
      </c>
      <c r="C453" s="51">
        <f t="shared" si="34"/>
        <v>102.9</v>
      </c>
      <c r="D453" s="60">
        <v>8453</v>
      </c>
      <c r="E453" s="61">
        <v>232</v>
      </c>
      <c r="F453" s="38">
        <f t="shared" si="37"/>
        <v>3</v>
      </c>
      <c r="G453" s="289">
        <f t="shared" si="35"/>
        <v>244</v>
      </c>
      <c r="H453" s="241">
        <f t="shared" si="36"/>
        <v>2.9</v>
      </c>
      <c r="I453" s="38" t="s">
        <v>871</v>
      </c>
      <c r="J453" s="38" t="str">
        <f t="shared" ref="J453:J454" si="47">I453&amp;B453&amp;"万元，较上年决算数"&amp;IF(G453&gt;0,"增加","减少")&amp;G453&amp;"万元，"&amp;IF(G453&gt;0,"增长","下降")&amp;H453&amp;"%。主要是"</f>
        <v>（二十一）债务付息支出8697万元，较上年决算数增加244万元，增长2.9%。主要是</v>
      </c>
    </row>
    <row r="454" spans="1:10" s="246" customFormat="1" ht="16.5" customHeight="1">
      <c r="A454" s="248" t="s">
        <v>419</v>
      </c>
      <c r="B454" s="249">
        <v>8697</v>
      </c>
      <c r="C454" s="250">
        <f t="shared" ref="C454:C457" si="48">B454/D454*100</f>
        <v>102.9</v>
      </c>
      <c r="D454" s="249">
        <v>8453</v>
      </c>
      <c r="E454" s="248">
        <v>23203</v>
      </c>
      <c r="F454" s="246">
        <f t="shared" si="37"/>
        <v>5</v>
      </c>
      <c r="G454" s="289">
        <f t="shared" si="35"/>
        <v>244</v>
      </c>
      <c r="H454" s="241">
        <f t="shared" si="36"/>
        <v>2.9</v>
      </c>
      <c r="I454" s="246" t="s">
        <v>987</v>
      </c>
      <c r="J454" s="38" t="str">
        <f t="shared" si="47"/>
        <v>1．地方政府一般债务付息支出8697万元，较上年决算数增加244万元，增长2.9%。主要是</v>
      </c>
    </row>
    <row r="455" spans="1:10" s="247" customFormat="1" ht="16.5" customHeight="1">
      <c r="A455" s="251" t="s">
        <v>420</v>
      </c>
      <c r="B455" s="252">
        <v>8697</v>
      </c>
      <c r="C455" s="253">
        <f t="shared" si="48"/>
        <v>102.9</v>
      </c>
      <c r="D455" s="252">
        <v>8453</v>
      </c>
      <c r="E455" s="251">
        <v>2320301</v>
      </c>
      <c r="F455" s="247">
        <f t="shared" si="37"/>
        <v>7</v>
      </c>
      <c r="G455" s="289">
        <f t="shared" ref="G455:G457" si="49">B455-D455</f>
        <v>244</v>
      </c>
      <c r="H455" s="241">
        <f t="shared" ref="H455:H457" si="50">G455/D455*100</f>
        <v>2.9</v>
      </c>
    </row>
    <row r="456" spans="1:10" s="38" customFormat="1" ht="16.5" customHeight="1">
      <c r="A456" s="61" t="s">
        <v>743</v>
      </c>
      <c r="B456" s="60">
        <v>9</v>
      </c>
      <c r="C456" s="51">
        <f t="shared" si="48"/>
        <v>75</v>
      </c>
      <c r="D456" s="60">
        <v>12</v>
      </c>
      <c r="E456" s="61">
        <v>233</v>
      </c>
      <c r="F456" s="38">
        <f t="shared" ref="F456:F457" si="51">LEN(E456)</f>
        <v>3</v>
      </c>
      <c r="G456" s="289">
        <f t="shared" si="49"/>
        <v>-3</v>
      </c>
      <c r="H456" s="241">
        <f t="shared" si="50"/>
        <v>-25</v>
      </c>
      <c r="I456" s="38" t="s">
        <v>872</v>
      </c>
      <c r="J456" s="38" t="str">
        <f t="shared" ref="J456:J457" si="52">I456&amp;B456&amp;"万元，较上年决算数"&amp;IF(G456&gt;0,"增加","减少")&amp;G456&amp;"万元，"&amp;IF(G456&gt;0,"增长","下降")&amp;H456&amp;"%。主要是"</f>
        <v>（二十二）债务发行费用支出9万元，较上年决算数减少-3万元，下降-25%。主要是</v>
      </c>
    </row>
    <row r="457" spans="1:10" s="246" customFormat="1" ht="16.5" customHeight="1">
      <c r="A457" s="248" t="s">
        <v>421</v>
      </c>
      <c r="B457" s="249">
        <v>9</v>
      </c>
      <c r="C457" s="250">
        <f t="shared" si="48"/>
        <v>75</v>
      </c>
      <c r="D457" s="249">
        <v>12</v>
      </c>
      <c r="E457" s="248">
        <v>23303</v>
      </c>
      <c r="F457" s="246">
        <f t="shared" si="51"/>
        <v>5</v>
      </c>
      <c r="G457" s="289">
        <f t="shared" si="49"/>
        <v>-3</v>
      </c>
      <c r="H457" s="241">
        <f t="shared" si="50"/>
        <v>-25</v>
      </c>
      <c r="I457" s="246" t="s">
        <v>988</v>
      </c>
      <c r="J457" s="38" t="str">
        <f t="shared" si="52"/>
        <v>1．地方政府一般债务发行费用支出9万元，较上年决算数减少-3万元，下降-25%。主要是</v>
      </c>
    </row>
  </sheetData>
  <autoFilter ref="A5:WVG5"/>
  <mergeCells count="6">
    <mergeCell ref="E4:E5"/>
    <mergeCell ref="A2:C2"/>
    <mergeCell ref="A4:A5"/>
    <mergeCell ref="B4:B5"/>
    <mergeCell ref="C4:C5"/>
    <mergeCell ref="D4:D5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69"/>
  <sheetViews>
    <sheetView showZeros="0" zoomScaleNormal="100" workbookViewId="0">
      <selection activeCell="C20" sqref="C20"/>
    </sheetView>
  </sheetViews>
  <sheetFormatPr defaultRowHeight="14.25"/>
  <cols>
    <col min="1" max="1" width="35" style="62" customWidth="1"/>
    <col min="2" max="3" width="15" style="62" customWidth="1"/>
    <col min="4" max="4" width="18.75" style="62" customWidth="1"/>
    <col min="5" max="229" width="9" style="62"/>
    <col min="230" max="230" width="31.625" style="62" customWidth="1"/>
    <col min="231" max="233" width="19.25" style="62" customWidth="1"/>
    <col min="234" max="485" width="9" style="62"/>
    <col min="486" max="486" width="31.625" style="62" customWidth="1"/>
    <col min="487" max="489" width="19.25" style="62" customWidth="1"/>
    <col min="490" max="741" width="9" style="62"/>
    <col min="742" max="742" width="31.625" style="62" customWidth="1"/>
    <col min="743" max="745" width="19.25" style="62" customWidth="1"/>
    <col min="746" max="997" width="9" style="62"/>
    <col min="998" max="998" width="31.625" style="62" customWidth="1"/>
    <col min="999" max="1001" width="19.25" style="62" customWidth="1"/>
    <col min="1002" max="1253" width="9" style="62"/>
    <col min="1254" max="1254" width="31.625" style="62" customWidth="1"/>
    <col min="1255" max="1257" width="19.25" style="62" customWidth="1"/>
    <col min="1258" max="1509" width="9" style="62"/>
    <col min="1510" max="1510" width="31.625" style="62" customWidth="1"/>
    <col min="1511" max="1513" width="19.25" style="62" customWidth="1"/>
    <col min="1514" max="1765" width="9" style="62"/>
    <col min="1766" max="1766" width="31.625" style="62" customWidth="1"/>
    <col min="1767" max="1769" width="19.25" style="62" customWidth="1"/>
    <col min="1770" max="2021" width="9" style="62"/>
    <col min="2022" max="2022" width="31.625" style="62" customWidth="1"/>
    <col min="2023" max="2025" width="19.25" style="62" customWidth="1"/>
    <col min="2026" max="2277" width="9" style="62"/>
    <col min="2278" max="2278" width="31.625" style="62" customWidth="1"/>
    <col min="2279" max="2281" width="19.25" style="62" customWidth="1"/>
    <col min="2282" max="2533" width="9" style="62"/>
    <col min="2534" max="2534" width="31.625" style="62" customWidth="1"/>
    <col min="2535" max="2537" width="19.25" style="62" customWidth="1"/>
    <col min="2538" max="2789" width="9" style="62"/>
    <col min="2790" max="2790" width="31.625" style="62" customWidth="1"/>
    <col min="2791" max="2793" width="19.25" style="62" customWidth="1"/>
    <col min="2794" max="3045" width="9" style="62"/>
    <col min="3046" max="3046" width="31.625" style="62" customWidth="1"/>
    <col min="3047" max="3049" width="19.25" style="62" customWidth="1"/>
    <col min="3050" max="3301" width="9" style="62"/>
    <col min="3302" max="3302" width="31.625" style="62" customWidth="1"/>
    <col min="3303" max="3305" width="19.25" style="62" customWidth="1"/>
    <col min="3306" max="3557" width="9" style="62"/>
    <col min="3558" max="3558" width="31.625" style="62" customWidth="1"/>
    <col min="3559" max="3561" width="19.25" style="62" customWidth="1"/>
    <col min="3562" max="3813" width="9" style="62"/>
    <col min="3814" max="3814" width="31.625" style="62" customWidth="1"/>
    <col min="3815" max="3817" width="19.25" style="62" customWidth="1"/>
    <col min="3818" max="4069" width="9" style="62"/>
    <col min="4070" max="4070" width="31.625" style="62" customWidth="1"/>
    <col min="4071" max="4073" width="19.25" style="62" customWidth="1"/>
    <col min="4074" max="4325" width="9" style="62"/>
    <col min="4326" max="4326" width="31.625" style="62" customWidth="1"/>
    <col min="4327" max="4329" width="19.25" style="62" customWidth="1"/>
    <col min="4330" max="4581" width="9" style="62"/>
    <col min="4582" max="4582" width="31.625" style="62" customWidth="1"/>
    <col min="4583" max="4585" width="19.25" style="62" customWidth="1"/>
    <col min="4586" max="4837" width="9" style="62"/>
    <col min="4838" max="4838" width="31.625" style="62" customWidth="1"/>
    <col min="4839" max="4841" width="19.25" style="62" customWidth="1"/>
    <col min="4842" max="5093" width="9" style="62"/>
    <col min="5094" max="5094" width="31.625" style="62" customWidth="1"/>
    <col min="5095" max="5097" width="19.25" style="62" customWidth="1"/>
    <col min="5098" max="5349" width="9" style="62"/>
    <col min="5350" max="5350" width="31.625" style="62" customWidth="1"/>
    <col min="5351" max="5353" width="19.25" style="62" customWidth="1"/>
    <col min="5354" max="5605" width="9" style="62"/>
    <col min="5606" max="5606" width="31.625" style="62" customWidth="1"/>
    <col min="5607" max="5609" width="19.25" style="62" customWidth="1"/>
    <col min="5610" max="5861" width="9" style="62"/>
    <col min="5862" max="5862" width="31.625" style="62" customWidth="1"/>
    <col min="5863" max="5865" width="19.25" style="62" customWidth="1"/>
    <col min="5866" max="6117" width="9" style="62"/>
    <col min="6118" max="6118" width="31.625" style="62" customWidth="1"/>
    <col min="6119" max="6121" width="19.25" style="62" customWidth="1"/>
    <col min="6122" max="6373" width="9" style="62"/>
    <col min="6374" max="6374" width="31.625" style="62" customWidth="1"/>
    <col min="6375" max="6377" width="19.25" style="62" customWidth="1"/>
    <col min="6378" max="6629" width="9" style="62"/>
    <col min="6630" max="6630" width="31.625" style="62" customWidth="1"/>
    <col min="6631" max="6633" width="19.25" style="62" customWidth="1"/>
    <col min="6634" max="6885" width="9" style="62"/>
    <col min="6886" max="6886" width="31.625" style="62" customWidth="1"/>
    <col min="6887" max="6889" width="19.25" style="62" customWidth="1"/>
    <col min="6890" max="7141" width="9" style="62"/>
    <col min="7142" max="7142" width="31.625" style="62" customWidth="1"/>
    <col min="7143" max="7145" width="19.25" style="62" customWidth="1"/>
    <col min="7146" max="7397" width="9" style="62"/>
    <col min="7398" max="7398" width="31.625" style="62" customWidth="1"/>
    <col min="7399" max="7401" width="19.25" style="62" customWidth="1"/>
    <col min="7402" max="7653" width="9" style="62"/>
    <col min="7654" max="7654" width="31.625" style="62" customWidth="1"/>
    <col min="7655" max="7657" width="19.25" style="62" customWidth="1"/>
    <col min="7658" max="7909" width="9" style="62"/>
    <col min="7910" max="7910" width="31.625" style="62" customWidth="1"/>
    <col min="7911" max="7913" width="19.25" style="62" customWidth="1"/>
    <col min="7914" max="8165" width="9" style="62"/>
    <col min="8166" max="8166" width="31.625" style="62" customWidth="1"/>
    <col min="8167" max="8169" width="19.25" style="62" customWidth="1"/>
    <col min="8170" max="8421" width="9" style="62"/>
    <col min="8422" max="8422" width="31.625" style="62" customWidth="1"/>
    <col min="8423" max="8425" width="19.25" style="62" customWidth="1"/>
    <col min="8426" max="8677" width="9" style="62"/>
    <col min="8678" max="8678" width="31.625" style="62" customWidth="1"/>
    <col min="8679" max="8681" width="19.25" style="62" customWidth="1"/>
    <col min="8682" max="8933" width="9" style="62"/>
    <col min="8934" max="8934" width="31.625" style="62" customWidth="1"/>
    <col min="8935" max="8937" width="19.25" style="62" customWidth="1"/>
    <col min="8938" max="9189" width="9" style="62"/>
    <col min="9190" max="9190" width="31.625" style="62" customWidth="1"/>
    <col min="9191" max="9193" width="19.25" style="62" customWidth="1"/>
    <col min="9194" max="9445" width="9" style="62"/>
    <col min="9446" max="9446" width="31.625" style="62" customWidth="1"/>
    <col min="9447" max="9449" width="19.25" style="62" customWidth="1"/>
    <col min="9450" max="9701" width="9" style="62"/>
    <col min="9702" max="9702" width="31.625" style="62" customWidth="1"/>
    <col min="9703" max="9705" width="19.25" style="62" customWidth="1"/>
    <col min="9706" max="9957" width="9" style="62"/>
    <col min="9958" max="9958" width="31.625" style="62" customWidth="1"/>
    <col min="9959" max="9961" width="19.25" style="62" customWidth="1"/>
    <col min="9962" max="10213" width="9" style="62"/>
    <col min="10214" max="10214" width="31.625" style="62" customWidth="1"/>
    <col min="10215" max="10217" width="19.25" style="62" customWidth="1"/>
    <col min="10218" max="10469" width="9" style="62"/>
    <col min="10470" max="10470" width="31.625" style="62" customWidth="1"/>
    <col min="10471" max="10473" width="19.25" style="62" customWidth="1"/>
    <col min="10474" max="10725" width="9" style="62"/>
    <col min="10726" max="10726" width="31.625" style="62" customWidth="1"/>
    <col min="10727" max="10729" width="19.25" style="62" customWidth="1"/>
    <col min="10730" max="10981" width="9" style="62"/>
    <col min="10982" max="10982" width="31.625" style="62" customWidth="1"/>
    <col min="10983" max="10985" width="19.25" style="62" customWidth="1"/>
    <col min="10986" max="11237" width="9" style="62"/>
    <col min="11238" max="11238" width="31.625" style="62" customWidth="1"/>
    <col min="11239" max="11241" width="19.25" style="62" customWidth="1"/>
    <col min="11242" max="11493" width="9" style="62"/>
    <col min="11494" max="11494" width="31.625" style="62" customWidth="1"/>
    <col min="11495" max="11497" width="19.25" style="62" customWidth="1"/>
    <col min="11498" max="11749" width="9" style="62"/>
    <col min="11750" max="11750" width="31.625" style="62" customWidth="1"/>
    <col min="11751" max="11753" width="19.25" style="62" customWidth="1"/>
    <col min="11754" max="12005" width="9" style="62"/>
    <col min="12006" max="12006" width="31.625" style="62" customWidth="1"/>
    <col min="12007" max="12009" width="19.25" style="62" customWidth="1"/>
    <col min="12010" max="12261" width="9" style="62"/>
    <col min="12262" max="12262" width="31.625" style="62" customWidth="1"/>
    <col min="12263" max="12265" width="19.25" style="62" customWidth="1"/>
    <col min="12266" max="12517" width="9" style="62"/>
    <col min="12518" max="12518" width="31.625" style="62" customWidth="1"/>
    <col min="12519" max="12521" width="19.25" style="62" customWidth="1"/>
    <col min="12522" max="12773" width="9" style="62"/>
    <col min="12774" max="12774" width="31.625" style="62" customWidth="1"/>
    <col min="12775" max="12777" width="19.25" style="62" customWidth="1"/>
    <col min="12778" max="13029" width="9" style="62"/>
    <col min="13030" max="13030" width="31.625" style="62" customWidth="1"/>
    <col min="13031" max="13033" width="19.25" style="62" customWidth="1"/>
    <col min="13034" max="13285" width="9" style="62"/>
    <col min="13286" max="13286" width="31.625" style="62" customWidth="1"/>
    <col min="13287" max="13289" width="19.25" style="62" customWidth="1"/>
    <col min="13290" max="13541" width="9" style="62"/>
    <col min="13542" max="13542" width="31.625" style="62" customWidth="1"/>
    <col min="13543" max="13545" width="19.25" style="62" customWidth="1"/>
    <col min="13546" max="13797" width="9" style="62"/>
    <col min="13798" max="13798" width="31.625" style="62" customWidth="1"/>
    <col min="13799" max="13801" width="19.25" style="62" customWidth="1"/>
    <col min="13802" max="14053" width="9" style="62"/>
    <col min="14054" max="14054" width="31.625" style="62" customWidth="1"/>
    <col min="14055" max="14057" width="19.25" style="62" customWidth="1"/>
    <col min="14058" max="14309" width="9" style="62"/>
    <col min="14310" max="14310" width="31.625" style="62" customWidth="1"/>
    <col min="14311" max="14313" width="19.25" style="62" customWidth="1"/>
    <col min="14314" max="14565" width="9" style="62"/>
    <col min="14566" max="14566" width="31.625" style="62" customWidth="1"/>
    <col min="14567" max="14569" width="19.25" style="62" customWidth="1"/>
    <col min="14570" max="14821" width="9" style="62"/>
    <col min="14822" max="14822" width="31.625" style="62" customWidth="1"/>
    <col min="14823" max="14825" width="19.25" style="62" customWidth="1"/>
    <col min="14826" max="15077" width="9" style="62"/>
    <col min="15078" max="15078" width="31.625" style="62" customWidth="1"/>
    <col min="15079" max="15081" width="19.25" style="62" customWidth="1"/>
    <col min="15082" max="15333" width="9" style="62"/>
    <col min="15334" max="15334" width="31.625" style="62" customWidth="1"/>
    <col min="15335" max="15337" width="19.25" style="62" customWidth="1"/>
    <col min="15338" max="15589" width="9" style="62"/>
    <col min="15590" max="15590" width="31.625" style="62" customWidth="1"/>
    <col min="15591" max="15593" width="19.25" style="62" customWidth="1"/>
    <col min="15594" max="15845" width="9" style="62"/>
    <col min="15846" max="15846" width="31.625" style="62" customWidth="1"/>
    <col min="15847" max="15849" width="19.25" style="62" customWidth="1"/>
    <col min="15850" max="16101" width="9" style="62"/>
    <col min="16102" max="16102" width="31.625" style="62" customWidth="1"/>
    <col min="16103" max="16105" width="19.25" style="62" customWidth="1"/>
    <col min="16106" max="16384" width="9" style="62"/>
  </cols>
  <sheetData>
    <row r="1" spans="1:4" ht="16.5" customHeight="1">
      <c r="A1" s="62" t="s">
        <v>117</v>
      </c>
    </row>
    <row r="2" spans="1:4" s="66" customFormat="1" ht="30" customHeight="1">
      <c r="A2" s="295" t="s">
        <v>777</v>
      </c>
      <c r="B2" s="295"/>
      <c r="C2" s="295"/>
      <c r="D2" s="295"/>
    </row>
    <row r="3" spans="1:4" ht="16.5" customHeight="1">
      <c r="A3" s="299"/>
      <c r="B3" s="299"/>
      <c r="C3" s="299"/>
      <c r="D3" s="39" t="s">
        <v>118</v>
      </c>
    </row>
    <row r="4" spans="1:4" ht="30" customHeight="1">
      <c r="A4" s="46" t="s">
        <v>59</v>
      </c>
      <c r="B4" s="48" t="s">
        <v>119</v>
      </c>
      <c r="C4" s="48" t="s">
        <v>778</v>
      </c>
      <c r="D4" s="47" t="s">
        <v>120</v>
      </c>
    </row>
    <row r="5" spans="1:4" s="68" customFormat="1" ht="16.5" customHeight="1">
      <c r="A5" s="44" t="s">
        <v>152</v>
      </c>
      <c r="B5" s="67">
        <v>174152</v>
      </c>
      <c r="C5" s="69">
        <v>155154</v>
      </c>
      <c r="D5" s="59">
        <f t="shared" ref="D5:D29" si="0">C5/B5*100</f>
        <v>89.1</v>
      </c>
    </row>
    <row r="6" spans="1:4" ht="16.5" customHeight="1">
      <c r="A6" s="63" t="s">
        <v>587</v>
      </c>
      <c r="B6" s="70">
        <v>17274</v>
      </c>
      <c r="C6" s="70">
        <v>17187</v>
      </c>
      <c r="D6" s="57">
        <f t="shared" si="0"/>
        <v>99.5</v>
      </c>
    </row>
    <row r="7" spans="1:4" ht="16.5" customHeight="1">
      <c r="A7" s="63" t="s">
        <v>588</v>
      </c>
      <c r="B7" s="70">
        <v>11641</v>
      </c>
      <c r="C7" s="70">
        <v>11625</v>
      </c>
      <c r="D7" s="223">
        <f t="shared" si="0"/>
        <v>99.9</v>
      </c>
    </row>
    <row r="8" spans="1:4" ht="16.5" customHeight="1">
      <c r="A8" s="63" t="s">
        <v>589</v>
      </c>
      <c r="B8" s="70">
        <v>2737</v>
      </c>
      <c r="C8" s="70">
        <v>2692</v>
      </c>
      <c r="D8" s="223">
        <f t="shared" si="0"/>
        <v>98.4</v>
      </c>
    </row>
    <row r="9" spans="1:4" ht="16.5" customHeight="1">
      <c r="A9" s="63" t="s">
        <v>434</v>
      </c>
      <c r="B9" s="70">
        <v>1466</v>
      </c>
      <c r="C9" s="70">
        <v>1455</v>
      </c>
      <c r="D9" s="223">
        <f t="shared" si="0"/>
        <v>99.2</v>
      </c>
    </row>
    <row r="10" spans="1:4" ht="16.5" customHeight="1">
      <c r="A10" s="63" t="s">
        <v>425</v>
      </c>
      <c r="B10" s="70">
        <v>1430</v>
      </c>
      <c r="C10" s="70">
        <v>1415</v>
      </c>
      <c r="D10" s="223">
        <f t="shared" si="0"/>
        <v>99</v>
      </c>
    </row>
    <row r="11" spans="1:4" ht="16.5" customHeight="1">
      <c r="A11" s="63" t="s">
        <v>590</v>
      </c>
      <c r="B11" s="70">
        <v>15212</v>
      </c>
      <c r="C11" s="70">
        <v>10942</v>
      </c>
      <c r="D11" s="223">
        <f t="shared" si="0"/>
        <v>71.900000000000006</v>
      </c>
    </row>
    <row r="12" spans="1:4" ht="16.5" customHeight="1">
      <c r="A12" s="63" t="s">
        <v>591</v>
      </c>
      <c r="B12" s="70">
        <v>2780</v>
      </c>
      <c r="C12" s="70">
        <v>2770</v>
      </c>
      <c r="D12" s="223">
        <f t="shared" si="0"/>
        <v>99.6</v>
      </c>
    </row>
    <row r="13" spans="1:4" ht="16.5" customHeight="1">
      <c r="A13" s="63" t="s">
        <v>427</v>
      </c>
      <c r="B13" s="70">
        <v>68</v>
      </c>
      <c r="C13" s="70">
        <v>68</v>
      </c>
      <c r="D13" s="223">
        <f t="shared" si="0"/>
        <v>100</v>
      </c>
    </row>
    <row r="14" spans="1:4" ht="16.5" customHeight="1">
      <c r="A14" s="63" t="s">
        <v>428</v>
      </c>
      <c r="B14" s="70">
        <v>59</v>
      </c>
      <c r="C14" s="70">
        <v>58</v>
      </c>
      <c r="D14" s="223">
        <f t="shared" si="0"/>
        <v>98.3</v>
      </c>
    </row>
    <row r="15" spans="1:4" ht="16.5" customHeight="1">
      <c r="A15" s="63" t="s">
        <v>592</v>
      </c>
      <c r="B15" s="70">
        <v>173</v>
      </c>
      <c r="C15" s="70">
        <v>173</v>
      </c>
      <c r="D15" s="223">
        <f t="shared" si="0"/>
        <v>100</v>
      </c>
    </row>
    <row r="16" spans="1:4" ht="16.5" customHeight="1">
      <c r="A16" s="63" t="s">
        <v>430</v>
      </c>
      <c r="B16" s="70">
        <v>3480</v>
      </c>
      <c r="C16" s="70">
        <v>3397</v>
      </c>
      <c r="D16" s="223">
        <f t="shared" si="0"/>
        <v>97.6</v>
      </c>
    </row>
    <row r="17" spans="1:4" ht="16.5" customHeight="1">
      <c r="A17" s="63" t="s">
        <v>429</v>
      </c>
      <c r="B17" s="70">
        <v>17</v>
      </c>
      <c r="C17" s="70">
        <v>16</v>
      </c>
      <c r="D17" s="223">
        <f t="shared" si="0"/>
        <v>94.1</v>
      </c>
    </row>
    <row r="18" spans="1:4" ht="16.5" customHeight="1">
      <c r="A18" s="63" t="s">
        <v>593</v>
      </c>
      <c r="B18" s="70">
        <v>6</v>
      </c>
      <c r="C18" s="70">
        <v>4</v>
      </c>
      <c r="D18" s="223">
        <f t="shared" si="0"/>
        <v>66.7</v>
      </c>
    </row>
    <row r="19" spans="1:4" ht="16.5" customHeight="1">
      <c r="A19" s="63" t="s">
        <v>431</v>
      </c>
      <c r="B19" s="70">
        <v>42</v>
      </c>
      <c r="C19" s="70">
        <v>42</v>
      </c>
      <c r="D19" s="223">
        <f t="shared" si="0"/>
        <v>100</v>
      </c>
    </row>
    <row r="20" spans="1:4" ht="16.5" customHeight="1">
      <c r="A20" s="63" t="s">
        <v>426</v>
      </c>
      <c r="B20" s="70">
        <v>272</v>
      </c>
      <c r="C20" s="70">
        <v>187</v>
      </c>
      <c r="D20" s="223">
        <f t="shared" si="0"/>
        <v>68.8</v>
      </c>
    </row>
    <row r="21" spans="1:4" ht="16.5" customHeight="1">
      <c r="A21" s="63" t="s">
        <v>432</v>
      </c>
      <c r="B21" s="70">
        <v>8315</v>
      </c>
      <c r="C21" s="70">
        <v>4227</v>
      </c>
      <c r="D21" s="223">
        <f t="shared" si="0"/>
        <v>50.8</v>
      </c>
    </row>
    <row r="22" spans="1:4" ht="16.5" customHeight="1">
      <c r="A22" s="63" t="s">
        <v>594</v>
      </c>
      <c r="B22" s="70">
        <v>2055</v>
      </c>
      <c r="C22" s="70">
        <v>1579</v>
      </c>
      <c r="D22" s="223">
        <f t="shared" si="0"/>
        <v>76.8</v>
      </c>
    </row>
    <row r="23" spans="1:4" ht="16.5" customHeight="1">
      <c r="A23" s="63" t="s">
        <v>437</v>
      </c>
      <c r="B23" s="70">
        <v>400</v>
      </c>
      <c r="C23" s="70">
        <v>400</v>
      </c>
      <c r="D23" s="223">
        <f t="shared" si="0"/>
        <v>100</v>
      </c>
    </row>
    <row r="24" spans="1:4" ht="16.5" customHeight="1">
      <c r="A24" s="63" t="s">
        <v>438</v>
      </c>
      <c r="B24" s="70">
        <v>64</v>
      </c>
      <c r="C24" s="70">
        <v>58</v>
      </c>
      <c r="D24" s="223">
        <f t="shared" si="0"/>
        <v>90.6</v>
      </c>
    </row>
    <row r="25" spans="1:4" ht="16.5" customHeight="1">
      <c r="A25" s="63" t="s">
        <v>440</v>
      </c>
      <c r="B25" s="70">
        <v>20</v>
      </c>
      <c r="C25" s="70">
        <v>20</v>
      </c>
      <c r="D25" s="223">
        <f t="shared" si="0"/>
        <v>100</v>
      </c>
    </row>
    <row r="26" spans="1:4" ht="16.5" customHeight="1">
      <c r="A26" s="63" t="s">
        <v>595</v>
      </c>
      <c r="B26" s="70">
        <v>0</v>
      </c>
      <c r="C26" s="70">
        <v>0</v>
      </c>
      <c r="D26" s="223"/>
    </row>
    <row r="27" spans="1:4" ht="16.5" customHeight="1">
      <c r="A27" s="63" t="s">
        <v>596</v>
      </c>
      <c r="B27" s="70">
        <v>452</v>
      </c>
      <c r="C27" s="70">
        <v>188</v>
      </c>
      <c r="D27" s="223">
        <f t="shared" si="0"/>
        <v>41.6</v>
      </c>
    </row>
    <row r="28" spans="1:4" ht="16.5" customHeight="1">
      <c r="A28" s="63" t="s">
        <v>439</v>
      </c>
      <c r="B28" s="70">
        <v>111</v>
      </c>
      <c r="C28" s="70">
        <v>111</v>
      </c>
      <c r="D28" s="223">
        <f t="shared" si="0"/>
        <v>100</v>
      </c>
    </row>
    <row r="29" spans="1:4" ht="16.5" customHeight="1">
      <c r="A29" s="63" t="s">
        <v>441</v>
      </c>
      <c r="B29" s="70">
        <v>1008</v>
      </c>
      <c r="C29" s="70">
        <v>802</v>
      </c>
      <c r="D29" s="223">
        <f t="shared" si="0"/>
        <v>79.599999999999994</v>
      </c>
    </row>
    <row r="30" spans="1:4" ht="16.5" customHeight="1">
      <c r="A30" s="63" t="s">
        <v>597</v>
      </c>
      <c r="B30" s="70">
        <v>0</v>
      </c>
      <c r="C30" s="70">
        <v>0</v>
      </c>
      <c r="D30" s="223"/>
    </row>
    <row r="31" spans="1:4" ht="16.5" customHeight="1">
      <c r="A31" s="63" t="s">
        <v>437</v>
      </c>
      <c r="B31" s="70">
        <v>0</v>
      </c>
      <c r="C31" s="70">
        <v>0</v>
      </c>
      <c r="D31" s="223"/>
    </row>
    <row r="32" spans="1:4" ht="16.5" customHeight="1">
      <c r="A32" s="63" t="s">
        <v>438</v>
      </c>
      <c r="B32" s="70">
        <v>0</v>
      </c>
      <c r="C32" s="70">
        <v>0</v>
      </c>
      <c r="D32" s="223"/>
    </row>
    <row r="33" spans="1:4" ht="16.5" customHeight="1">
      <c r="A33" s="63" t="s">
        <v>440</v>
      </c>
      <c r="B33" s="70">
        <v>0</v>
      </c>
      <c r="C33" s="70">
        <v>0</v>
      </c>
      <c r="D33" s="223"/>
    </row>
    <row r="34" spans="1:4" ht="16.5" customHeight="1">
      <c r="A34" s="63" t="s">
        <v>596</v>
      </c>
      <c r="B34" s="70">
        <v>0</v>
      </c>
      <c r="C34" s="70">
        <v>0</v>
      </c>
      <c r="D34" s="223"/>
    </row>
    <row r="35" spans="1:4" ht="16.5" customHeight="1">
      <c r="A35" s="63" t="s">
        <v>439</v>
      </c>
      <c r="B35" s="70">
        <v>0</v>
      </c>
      <c r="C35" s="70">
        <v>0</v>
      </c>
      <c r="D35" s="223"/>
    </row>
    <row r="36" spans="1:4" ht="16.5" customHeight="1">
      <c r="A36" s="63" t="s">
        <v>441</v>
      </c>
      <c r="B36" s="70">
        <v>0</v>
      </c>
      <c r="C36" s="70">
        <v>0</v>
      </c>
      <c r="D36" s="223"/>
    </row>
    <row r="37" spans="1:4" ht="16.5" customHeight="1">
      <c r="A37" s="63" t="s">
        <v>598</v>
      </c>
      <c r="B37" s="70">
        <v>67291</v>
      </c>
      <c r="C37" s="70">
        <v>62848</v>
      </c>
      <c r="D37" s="223">
        <f t="shared" ref="D37:D68" si="1">C37/B37*100</f>
        <v>93.4</v>
      </c>
    </row>
    <row r="38" spans="1:4" ht="16.5" customHeight="1">
      <c r="A38" s="63" t="s">
        <v>599</v>
      </c>
      <c r="B38" s="70">
        <v>46642</v>
      </c>
      <c r="C38" s="70">
        <v>44612</v>
      </c>
      <c r="D38" s="223">
        <f t="shared" si="1"/>
        <v>95.6</v>
      </c>
    </row>
    <row r="39" spans="1:4" ht="16.5" customHeight="1">
      <c r="A39" s="63" t="s">
        <v>600</v>
      </c>
      <c r="B39" s="70">
        <v>19444</v>
      </c>
      <c r="C39" s="70">
        <v>18050</v>
      </c>
      <c r="D39" s="223">
        <f t="shared" si="1"/>
        <v>92.8</v>
      </c>
    </row>
    <row r="40" spans="1:4" ht="16.5" customHeight="1">
      <c r="A40" s="63" t="s">
        <v>601</v>
      </c>
      <c r="B40" s="70">
        <v>1205</v>
      </c>
      <c r="C40" s="70">
        <v>186</v>
      </c>
      <c r="D40" s="223">
        <f t="shared" si="1"/>
        <v>15.4</v>
      </c>
    </row>
    <row r="41" spans="1:4" ht="16.5" customHeight="1">
      <c r="A41" s="63" t="s">
        <v>602</v>
      </c>
      <c r="B41" s="70">
        <v>2472</v>
      </c>
      <c r="C41" s="70">
        <v>1565</v>
      </c>
      <c r="D41" s="223">
        <f t="shared" si="1"/>
        <v>63.3</v>
      </c>
    </row>
    <row r="42" spans="1:4" ht="16.5" customHeight="1">
      <c r="A42" s="63" t="s">
        <v>603</v>
      </c>
      <c r="B42" s="70">
        <v>2188</v>
      </c>
      <c r="C42" s="70">
        <v>1281</v>
      </c>
      <c r="D42" s="223">
        <f t="shared" si="1"/>
        <v>58.5</v>
      </c>
    </row>
    <row r="43" spans="1:4" ht="16.5" customHeight="1">
      <c r="A43" s="63" t="s">
        <v>604</v>
      </c>
      <c r="B43" s="70">
        <v>284</v>
      </c>
      <c r="C43" s="70">
        <v>284</v>
      </c>
      <c r="D43" s="223">
        <f t="shared" si="1"/>
        <v>100</v>
      </c>
    </row>
    <row r="44" spans="1:4" ht="16.5" customHeight="1">
      <c r="A44" s="63" t="s">
        <v>605</v>
      </c>
      <c r="B44" s="70">
        <v>13962</v>
      </c>
      <c r="C44" s="70">
        <v>11217</v>
      </c>
      <c r="D44" s="223">
        <f t="shared" si="1"/>
        <v>80.3</v>
      </c>
    </row>
    <row r="45" spans="1:4" ht="16.5" customHeight="1">
      <c r="A45" s="63" t="s">
        <v>606</v>
      </c>
      <c r="B45" s="70">
        <v>115</v>
      </c>
      <c r="C45" s="70">
        <v>115</v>
      </c>
      <c r="D45" s="223">
        <f t="shared" si="1"/>
        <v>100</v>
      </c>
    </row>
    <row r="46" spans="1:4" ht="16.5" customHeight="1">
      <c r="A46" s="63" t="s">
        <v>607</v>
      </c>
      <c r="B46" s="70">
        <v>15</v>
      </c>
      <c r="C46" s="70">
        <v>15</v>
      </c>
      <c r="D46" s="223">
        <f t="shared" si="1"/>
        <v>100</v>
      </c>
    </row>
    <row r="47" spans="1:4" ht="16.5" customHeight="1">
      <c r="A47" s="63" t="s">
        <v>608</v>
      </c>
      <c r="B47" s="70">
        <v>13832</v>
      </c>
      <c r="C47" s="70">
        <v>11087</v>
      </c>
      <c r="D47" s="223">
        <f t="shared" si="1"/>
        <v>80.2</v>
      </c>
    </row>
    <row r="48" spans="1:4" ht="16.5" customHeight="1">
      <c r="A48" s="63" t="s">
        <v>609</v>
      </c>
      <c r="B48" s="70">
        <v>11167</v>
      </c>
      <c r="C48" s="70">
        <v>8892</v>
      </c>
      <c r="D48" s="223">
        <f t="shared" si="1"/>
        <v>79.599999999999994</v>
      </c>
    </row>
    <row r="49" spans="1:4" ht="16.5" customHeight="1">
      <c r="A49" s="63" t="s">
        <v>610</v>
      </c>
      <c r="B49" s="70">
        <v>11167</v>
      </c>
      <c r="C49" s="70">
        <v>8892</v>
      </c>
      <c r="D49" s="223">
        <f t="shared" si="1"/>
        <v>79.599999999999994</v>
      </c>
    </row>
    <row r="50" spans="1:4" ht="16.5" customHeight="1">
      <c r="A50" s="63" t="s">
        <v>611</v>
      </c>
      <c r="B50" s="70">
        <v>0</v>
      </c>
      <c r="C50" s="70">
        <v>0</v>
      </c>
      <c r="D50" s="223"/>
    </row>
    <row r="51" spans="1:4" ht="16.5" customHeight="1">
      <c r="A51" s="63" t="s">
        <v>424</v>
      </c>
      <c r="B51" s="70">
        <v>13897</v>
      </c>
      <c r="C51" s="70">
        <v>11830</v>
      </c>
      <c r="D51" s="223">
        <f t="shared" si="1"/>
        <v>85.1</v>
      </c>
    </row>
    <row r="52" spans="1:4" ht="16.5" customHeight="1">
      <c r="A52" s="63" t="s">
        <v>612</v>
      </c>
      <c r="B52" s="70">
        <v>3209</v>
      </c>
      <c r="C52" s="70">
        <v>2779</v>
      </c>
      <c r="D52" s="223">
        <f t="shared" si="1"/>
        <v>86.6</v>
      </c>
    </row>
    <row r="53" spans="1:4" ht="16.5" customHeight="1">
      <c r="A53" s="63" t="s">
        <v>433</v>
      </c>
      <c r="B53" s="70">
        <v>41</v>
      </c>
      <c r="C53" s="70">
        <v>41</v>
      </c>
      <c r="D53" s="223">
        <f t="shared" si="1"/>
        <v>100</v>
      </c>
    </row>
    <row r="54" spans="1:4" ht="16.5" customHeight="1">
      <c r="A54" s="63" t="s">
        <v>613</v>
      </c>
      <c r="B54" s="70">
        <v>17</v>
      </c>
      <c r="C54" s="70">
        <v>17</v>
      </c>
      <c r="D54" s="223">
        <f t="shared" si="1"/>
        <v>100</v>
      </c>
    </row>
    <row r="55" spans="1:4" ht="16.5" customHeight="1">
      <c r="A55" s="63" t="s">
        <v>614</v>
      </c>
      <c r="B55" s="70">
        <v>4342</v>
      </c>
      <c r="C55" s="70">
        <v>4332</v>
      </c>
      <c r="D55" s="223">
        <f t="shared" si="1"/>
        <v>99.8</v>
      </c>
    </row>
    <row r="56" spans="1:4" ht="16.5" customHeight="1">
      <c r="A56" s="63" t="s">
        <v>615</v>
      </c>
      <c r="B56" s="70">
        <v>6288</v>
      </c>
      <c r="C56" s="70">
        <v>4661</v>
      </c>
      <c r="D56" s="223">
        <f t="shared" si="1"/>
        <v>74.099999999999994</v>
      </c>
    </row>
    <row r="57" spans="1:4" ht="16.5" customHeight="1">
      <c r="A57" s="63" t="s">
        <v>616</v>
      </c>
      <c r="B57" s="70">
        <v>21320</v>
      </c>
      <c r="C57" s="70">
        <v>19592</v>
      </c>
      <c r="D57" s="223">
        <f t="shared" si="1"/>
        <v>91.9</v>
      </c>
    </row>
    <row r="58" spans="1:4" ht="16.5" customHeight="1">
      <c r="A58" s="63" t="s">
        <v>442</v>
      </c>
      <c r="B58" s="70">
        <v>21320</v>
      </c>
      <c r="C58" s="70">
        <v>19592</v>
      </c>
      <c r="D58" s="223">
        <f t="shared" si="1"/>
        <v>91.9</v>
      </c>
    </row>
    <row r="59" spans="1:4" ht="16.5" customHeight="1">
      <c r="A59" s="63" t="s">
        <v>292</v>
      </c>
      <c r="B59" s="70">
        <v>0</v>
      </c>
      <c r="C59" s="70">
        <v>0</v>
      </c>
      <c r="D59" s="223"/>
    </row>
    <row r="60" spans="1:4" ht="16.5" customHeight="1">
      <c r="A60" s="63" t="s">
        <v>617</v>
      </c>
      <c r="B60" s="70">
        <v>8706</v>
      </c>
      <c r="C60" s="70">
        <v>8706</v>
      </c>
      <c r="D60" s="223">
        <f t="shared" si="1"/>
        <v>100</v>
      </c>
    </row>
    <row r="61" spans="1:4" ht="16.5" customHeight="1">
      <c r="A61" s="63" t="s">
        <v>435</v>
      </c>
      <c r="B61" s="70">
        <v>8697</v>
      </c>
      <c r="C61" s="70">
        <v>8697</v>
      </c>
      <c r="D61" s="223">
        <f t="shared" si="1"/>
        <v>100</v>
      </c>
    </row>
    <row r="62" spans="1:4" ht="16.5" customHeight="1">
      <c r="A62" s="63" t="s">
        <v>436</v>
      </c>
      <c r="B62" s="70">
        <v>0</v>
      </c>
      <c r="C62" s="70">
        <v>0</v>
      </c>
      <c r="D62" s="223"/>
    </row>
    <row r="63" spans="1:4" ht="16.5" customHeight="1">
      <c r="A63" s="63" t="s">
        <v>618</v>
      </c>
      <c r="B63" s="70">
        <v>9</v>
      </c>
      <c r="C63" s="70">
        <v>9</v>
      </c>
      <c r="D63" s="223">
        <f t="shared" si="1"/>
        <v>100</v>
      </c>
    </row>
    <row r="64" spans="1:4" ht="16.5" customHeight="1">
      <c r="A64" s="63" t="s">
        <v>619</v>
      </c>
      <c r="B64" s="70">
        <v>0</v>
      </c>
      <c r="C64" s="70">
        <v>0</v>
      </c>
      <c r="D64" s="223"/>
    </row>
    <row r="65" spans="1:4" ht="16.5" customHeight="1">
      <c r="A65" s="63" t="s">
        <v>49</v>
      </c>
      <c r="B65" s="70">
        <v>796</v>
      </c>
      <c r="C65" s="70">
        <v>796</v>
      </c>
      <c r="D65" s="223">
        <f t="shared" si="1"/>
        <v>100</v>
      </c>
    </row>
    <row r="66" spans="1:4" ht="16.5" customHeight="1">
      <c r="A66" s="63" t="s">
        <v>443</v>
      </c>
      <c r="B66" s="70">
        <v>0</v>
      </c>
      <c r="C66" s="70">
        <v>0</v>
      </c>
      <c r="D66" s="223"/>
    </row>
    <row r="67" spans="1:4" ht="16.5" customHeight="1">
      <c r="A67" s="63" t="s">
        <v>620</v>
      </c>
      <c r="B67" s="70">
        <v>0</v>
      </c>
      <c r="C67" s="70">
        <v>0</v>
      </c>
      <c r="D67" s="223"/>
    </row>
    <row r="68" spans="1:4" ht="16.5" customHeight="1">
      <c r="A68" s="63" t="s">
        <v>621</v>
      </c>
      <c r="B68" s="70">
        <v>480</v>
      </c>
      <c r="C68" s="70">
        <v>480</v>
      </c>
      <c r="D68" s="223">
        <f t="shared" si="1"/>
        <v>100</v>
      </c>
    </row>
    <row r="69" spans="1:4" ht="16.5" customHeight="1">
      <c r="A69" s="63" t="s">
        <v>409</v>
      </c>
      <c r="B69" s="70">
        <v>316</v>
      </c>
      <c r="C69" s="70">
        <v>316</v>
      </c>
      <c r="D69" s="223">
        <f t="shared" ref="D69" si="2">C69/B69*100</f>
        <v>100</v>
      </c>
    </row>
  </sheetData>
  <mergeCells count="2">
    <mergeCell ref="A2:D2"/>
    <mergeCell ref="A3:C3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69"/>
  <sheetViews>
    <sheetView showZeros="0" zoomScaleNormal="100" workbookViewId="0">
      <selection activeCell="A3" sqref="A3:B3"/>
    </sheetView>
  </sheetViews>
  <sheetFormatPr defaultRowHeight="14.25"/>
  <cols>
    <col min="1" max="1" width="35" style="62" customWidth="1"/>
    <col min="2" max="3" width="15" style="78" customWidth="1"/>
    <col min="4" max="4" width="18.75" style="71" customWidth="1"/>
    <col min="5" max="245" width="9" style="62"/>
    <col min="246" max="246" width="30.125" style="62" customWidth="1"/>
    <col min="247" max="249" width="21.125" style="62" customWidth="1"/>
    <col min="250" max="501" width="9" style="62"/>
    <col min="502" max="502" width="30.125" style="62" customWidth="1"/>
    <col min="503" max="505" width="21.125" style="62" customWidth="1"/>
    <col min="506" max="757" width="9" style="62"/>
    <col min="758" max="758" width="30.125" style="62" customWidth="1"/>
    <col min="759" max="761" width="21.125" style="62" customWidth="1"/>
    <col min="762" max="1013" width="9" style="62"/>
    <col min="1014" max="1014" width="30.125" style="62" customWidth="1"/>
    <col min="1015" max="1017" width="21.125" style="62" customWidth="1"/>
    <col min="1018" max="1269" width="9" style="62"/>
    <col min="1270" max="1270" width="30.125" style="62" customWidth="1"/>
    <col min="1271" max="1273" width="21.125" style="62" customWidth="1"/>
    <col min="1274" max="1525" width="9" style="62"/>
    <col min="1526" max="1526" width="30.125" style="62" customWidth="1"/>
    <col min="1527" max="1529" width="21.125" style="62" customWidth="1"/>
    <col min="1530" max="1781" width="9" style="62"/>
    <col min="1782" max="1782" width="30.125" style="62" customWidth="1"/>
    <col min="1783" max="1785" width="21.125" style="62" customWidth="1"/>
    <col min="1786" max="2037" width="9" style="62"/>
    <col min="2038" max="2038" width="30.125" style="62" customWidth="1"/>
    <col min="2039" max="2041" width="21.125" style="62" customWidth="1"/>
    <col min="2042" max="2293" width="9" style="62"/>
    <col min="2294" max="2294" width="30.125" style="62" customWidth="1"/>
    <col min="2295" max="2297" width="21.125" style="62" customWidth="1"/>
    <col min="2298" max="2549" width="9" style="62"/>
    <col min="2550" max="2550" width="30.125" style="62" customWidth="1"/>
    <col min="2551" max="2553" width="21.125" style="62" customWidth="1"/>
    <col min="2554" max="2805" width="9" style="62"/>
    <col min="2806" max="2806" width="30.125" style="62" customWidth="1"/>
    <col min="2807" max="2809" width="21.125" style="62" customWidth="1"/>
    <col min="2810" max="3061" width="9" style="62"/>
    <col min="3062" max="3062" width="30.125" style="62" customWidth="1"/>
    <col min="3063" max="3065" width="21.125" style="62" customWidth="1"/>
    <col min="3066" max="3317" width="9" style="62"/>
    <col min="3318" max="3318" width="30.125" style="62" customWidth="1"/>
    <col min="3319" max="3321" width="21.125" style="62" customWidth="1"/>
    <col min="3322" max="3573" width="9" style="62"/>
    <col min="3574" max="3574" width="30.125" style="62" customWidth="1"/>
    <col min="3575" max="3577" width="21.125" style="62" customWidth="1"/>
    <col min="3578" max="3829" width="9" style="62"/>
    <col min="3830" max="3830" width="30.125" style="62" customWidth="1"/>
    <col min="3831" max="3833" width="21.125" style="62" customWidth="1"/>
    <col min="3834" max="4085" width="9" style="62"/>
    <col min="4086" max="4086" width="30.125" style="62" customWidth="1"/>
    <col min="4087" max="4089" width="21.125" style="62" customWidth="1"/>
    <col min="4090" max="4341" width="9" style="62"/>
    <col min="4342" max="4342" width="30.125" style="62" customWidth="1"/>
    <col min="4343" max="4345" width="21.125" style="62" customWidth="1"/>
    <col min="4346" max="4597" width="9" style="62"/>
    <col min="4598" max="4598" width="30.125" style="62" customWidth="1"/>
    <col min="4599" max="4601" width="21.125" style="62" customWidth="1"/>
    <col min="4602" max="4853" width="9" style="62"/>
    <col min="4854" max="4854" width="30.125" style="62" customWidth="1"/>
    <col min="4855" max="4857" width="21.125" style="62" customWidth="1"/>
    <col min="4858" max="5109" width="9" style="62"/>
    <col min="5110" max="5110" width="30.125" style="62" customWidth="1"/>
    <col min="5111" max="5113" width="21.125" style="62" customWidth="1"/>
    <col min="5114" max="5365" width="9" style="62"/>
    <col min="5366" max="5366" width="30.125" style="62" customWidth="1"/>
    <col min="5367" max="5369" width="21.125" style="62" customWidth="1"/>
    <col min="5370" max="5621" width="9" style="62"/>
    <col min="5622" max="5622" width="30.125" style="62" customWidth="1"/>
    <col min="5623" max="5625" width="21.125" style="62" customWidth="1"/>
    <col min="5626" max="5877" width="9" style="62"/>
    <col min="5878" max="5878" width="30.125" style="62" customWidth="1"/>
    <col min="5879" max="5881" width="21.125" style="62" customWidth="1"/>
    <col min="5882" max="6133" width="9" style="62"/>
    <col min="6134" max="6134" width="30.125" style="62" customWidth="1"/>
    <col min="6135" max="6137" width="21.125" style="62" customWidth="1"/>
    <col min="6138" max="6389" width="9" style="62"/>
    <col min="6390" max="6390" width="30.125" style="62" customWidth="1"/>
    <col min="6391" max="6393" width="21.125" style="62" customWidth="1"/>
    <col min="6394" max="6645" width="9" style="62"/>
    <col min="6646" max="6646" width="30.125" style="62" customWidth="1"/>
    <col min="6647" max="6649" width="21.125" style="62" customWidth="1"/>
    <col min="6650" max="6901" width="9" style="62"/>
    <col min="6902" max="6902" width="30.125" style="62" customWidth="1"/>
    <col min="6903" max="6905" width="21.125" style="62" customWidth="1"/>
    <col min="6906" max="7157" width="9" style="62"/>
    <col min="7158" max="7158" width="30.125" style="62" customWidth="1"/>
    <col min="7159" max="7161" width="21.125" style="62" customWidth="1"/>
    <col min="7162" max="7413" width="9" style="62"/>
    <col min="7414" max="7414" width="30.125" style="62" customWidth="1"/>
    <col min="7415" max="7417" width="21.125" style="62" customWidth="1"/>
    <col min="7418" max="7669" width="9" style="62"/>
    <col min="7670" max="7670" width="30.125" style="62" customWidth="1"/>
    <col min="7671" max="7673" width="21.125" style="62" customWidth="1"/>
    <col min="7674" max="7925" width="9" style="62"/>
    <col min="7926" max="7926" width="30.125" style="62" customWidth="1"/>
    <col min="7927" max="7929" width="21.125" style="62" customWidth="1"/>
    <col min="7930" max="8181" width="9" style="62"/>
    <col min="8182" max="8182" width="30.125" style="62" customWidth="1"/>
    <col min="8183" max="8185" width="21.125" style="62" customWidth="1"/>
    <col min="8186" max="8437" width="9" style="62"/>
    <col min="8438" max="8438" width="30.125" style="62" customWidth="1"/>
    <col min="8439" max="8441" width="21.125" style="62" customWidth="1"/>
    <col min="8442" max="8693" width="9" style="62"/>
    <col min="8694" max="8694" width="30.125" style="62" customWidth="1"/>
    <col min="8695" max="8697" width="21.125" style="62" customWidth="1"/>
    <col min="8698" max="8949" width="9" style="62"/>
    <col min="8950" max="8950" width="30.125" style="62" customWidth="1"/>
    <col min="8951" max="8953" width="21.125" style="62" customWidth="1"/>
    <col min="8954" max="9205" width="9" style="62"/>
    <col min="9206" max="9206" width="30.125" style="62" customWidth="1"/>
    <col min="9207" max="9209" width="21.125" style="62" customWidth="1"/>
    <col min="9210" max="9461" width="9" style="62"/>
    <col min="9462" max="9462" width="30.125" style="62" customWidth="1"/>
    <col min="9463" max="9465" width="21.125" style="62" customWidth="1"/>
    <col min="9466" max="9717" width="9" style="62"/>
    <col min="9718" max="9718" width="30.125" style="62" customWidth="1"/>
    <col min="9719" max="9721" width="21.125" style="62" customWidth="1"/>
    <col min="9722" max="9973" width="9" style="62"/>
    <col min="9974" max="9974" width="30.125" style="62" customWidth="1"/>
    <col min="9975" max="9977" width="21.125" style="62" customWidth="1"/>
    <col min="9978" max="10229" width="9" style="62"/>
    <col min="10230" max="10230" width="30.125" style="62" customWidth="1"/>
    <col min="10231" max="10233" width="21.125" style="62" customWidth="1"/>
    <col min="10234" max="10485" width="9" style="62"/>
    <col min="10486" max="10486" width="30.125" style="62" customWidth="1"/>
    <col min="10487" max="10489" width="21.125" style="62" customWidth="1"/>
    <col min="10490" max="10741" width="9" style="62"/>
    <col min="10742" max="10742" width="30.125" style="62" customWidth="1"/>
    <col min="10743" max="10745" width="21.125" style="62" customWidth="1"/>
    <col min="10746" max="10997" width="9" style="62"/>
    <col min="10998" max="10998" width="30.125" style="62" customWidth="1"/>
    <col min="10999" max="11001" width="21.125" style="62" customWidth="1"/>
    <col min="11002" max="11253" width="9" style="62"/>
    <col min="11254" max="11254" width="30.125" style="62" customWidth="1"/>
    <col min="11255" max="11257" width="21.125" style="62" customWidth="1"/>
    <col min="11258" max="11509" width="9" style="62"/>
    <col min="11510" max="11510" width="30.125" style="62" customWidth="1"/>
    <col min="11511" max="11513" width="21.125" style="62" customWidth="1"/>
    <col min="11514" max="11765" width="9" style="62"/>
    <col min="11766" max="11766" width="30.125" style="62" customWidth="1"/>
    <col min="11767" max="11769" width="21.125" style="62" customWidth="1"/>
    <col min="11770" max="12021" width="9" style="62"/>
    <col min="12022" max="12022" width="30.125" style="62" customWidth="1"/>
    <col min="12023" max="12025" width="21.125" style="62" customWidth="1"/>
    <col min="12026" max="12277" width="9" style="62"/>
    <col min="12278" max="12278" width="30.125" style="62" customWidth="1"/>
    <col min="12279" max="12281" width="21.125" style="62" customWidth="1"/>
    <col min="12282" max="12533" width="9" style="62"/>
    <col min="12534" max="12534" width="30.125" style="62" customWidth="1"/>
    <col min="12535" max="12537" width="21.125" style="62" customWidth="1"/>
    <col min="12538" max="12789" width="9" style="62"/>
    <col min="12790" max="12790" width="30.125" style="62" customWidth="1"/>
    <col min="12791" max="12793" width="21.125" style="62" customWidth="1"/>
    <col min="12794" max="13045" width="9" style="62"/>
    <col min="13046" max="13046" width="30.125" style="62" customWidth="1"/>
    <col min="13047" max="13049" width="21.125" style="62" customWidth="1"/>
    <col min="13050" max="13301" width="9" style="62"/>
    <col min="13302" max="13302" width="30.125" style="62" customWidth="1"/>
    <col min="13303" max="13305" width="21.125" style="62" customWidth="1"/>
    <col min="13306" max="13557" width="9" style="62"/>
    <col min="13558" max="13558" width="30.125" style="62" customWidth="1"/>
    <col min="13559" max="13561" width="21.125" style="62" customWidth="1"/>
    <col min="13562" max="13813" width="9" style="62"/>
    <col min="13814" max="13814" width="30.125" style="62" customWidth="1"/>
    <col min="13815" max="13817" width="21.125" style="62" customWidth="1"/>
    <col min="13818" max="14069" width="9" style="62"/>
    <col min="14070" max="14070" width="30.125" style="62" customWidth="1"/>
    <col min="14071" max="14073" width="21.125" style="62" customWidth="1"/>
    <col min="14074" max="14325" width="9" style="62"/>
    <col min="14326" max="14326" width="30.125" style="62" customWidth="1"/>
    <col min="14327" max="14329" width="21.125" style="62" customWidth="1"/>
    <col min="14330" max="14581" width="9" style="62"/>
    <col min="14582" max="14582" width="30.125" style="62" customWidth="1"/>
    <col min="14583" max="14585" width="21.125" style="62" customWidth="1"/>
    <col min="14586" max="14837" width="9" style="62"/>
    <col min="14838" max="14838" width="30.125" style="62" customWidth="1"/>
    <col min="14839" max="14841" width="21.125" style="62" customWidth="1"/>
    <col min="14842" max="15093" width="9" style="62"/>
    <col min="15094" max="15094" width="30.125" style="62" customWidth="1"/>
    <col min="15095" max="15097" width="21.125" style="62" customWidth="1"/>
    <col min="15098" max="15349" width="9" style="62"/>
    <col min="15350" max="15350" width="30.125" style="62" customWidth="1"/>
    <col min="15351" max="15353" width="21.125" style="62" customWidth="1"/>
    <col min="15354" max="15605" width="9" style="62"/>
    <col min="15606" max="15606" width="30.125" style="62" customWidth="1"/>
    <col min="15607" max="15609" width="21.125" style="62" customWidth="1"/>
    <col min="15610" max="15861" width="9" style="62"/>
    <col min="15862" max="15862" width="30.125" style="62" customWidth="1"/>
    <col min="15863" max="15865" width="21.125" style="62" customWidth="1"/>
    <col min="15866" max="16117" width="9" style="62"/>
    <col min="16118" max="16118" width="30.125" style="62" customWidth="1"/>
    <col min="16119" max="16121" width="21.125" style="62" customWidth="1"/>
    <col min="16122" max="16384" width="9" style="62"/>
  </cols>
  <sheetData>
    <row r="1" spans="1:4" ht="16.5" customHeight="1">
      <c r="A1" s="62" t="s">
        <v>64</v>
      </c>
    </row>
    <row r="2" spans="1:4" s="66" customFormat="1" ht="30" customHeight="1">
      <c r="A2" s="300" t="s">
        <v>780</v>
      </c>
      <c r="B2" s="300"/>
      <c r="C2" s="300"/>
      <c r="D2" s="300"/>
    </row>
    <row r="3" spans="1:4" ht="16.5" customHeight="1">
      <c r="A3" s="299"/>
      <c r="B3" s="299"/>
      <c r="C3" s="79"/>
      <c r="D3" s="72" t="s">
        <v>61</v>
      </c>
    </row>
    <row r="4" spans="1:4" ht="30" customHeight="1">
      <c r="A4" s="73" t="s">
        <v>151</v>
      </c>
      <c r="B4" s="80" t="s">
        <v>65</v>
      </c>
      <c r="C4" s="81" t="s">
        <v>779</v>
      </c>
      <c r="D4" s="74" t="s">
        <v>62</v>
      </c>
    </row>
    <row r="5" spans="1:4" s="68" customFormat="1" ht="16.5" customHeight="1">
      <c r="A5" s="76" t="s">
        <v>153</v>
      </c>
      <c r="B5" s="82">
        <v>84176</v>
      </c>
      <c r="C5" s="83">
        <v>78210</v>
      </c>
      <c r="D5" s="77">
        <f t="shared" ref="D5:D29" si="0">C5/B5*100</f>
        <v>92.9</v>
      </c>
    </row>
    <row r="6" spans="1:4" ht="16.5" customHeight="1">
      <c r="A6" s="75" t="s">
        <v>587</v>
      </c>
      <c r="B6" s="84">
        <v>15833</v>
      </c>
      <c r="C6" s="85">
        <v>15743</v>
      </c>
      <c r="D6" s="74">
        <f t="shared" si="0"/>
        <v>99.4</v>
      </c>
    </row>
    <row r="7" spans="1:4" ht="16.5" customHeight="1">
      <c r="A7" s="75" t="s">
        <v>588</v>
      </c>
      <c r="B7" s="84">
        <v>10445</v>
      </c>
      <c r="C7" s="85">
        <v>10428</v>
      </c>
      <c r="D7" s="74">
        <f t="shared" si="0"/>
        <v>99.8</v>
      </c>
    </row>
    <row r="8" spans="1:4" ht="16.5" customHeight="1">
      <c r="A8" s="75" t="s">
        <v>589</v>
      </c>
      <c r="B8" s="84">
        <v>2569</v>
      </c>
      <c r="C8" s="85">
        <v>2524</v>
      </c>
      <c r="D8" s="74">
        <f t="shared" si="0"/>
        <v>98.2</v>
      </c>
    </row>
    <row r="9" spans="1:4" ht="16.5" customHeight="1">
      <c r="A9" s="75" t="s">
        <v>434</v>
      </c>
      <c r="B9" s="84">
        <v>1466</v>
      </c>
      <c r="C9" s="85">
        <v>1454</v>
      </c>
      <c r="D9" s="74">
        <f t="shared" si="0"/>
        <v>99.2</v>
      </c>
    </row>
    <row r="10" spans="1:4" ht="16.5" customHeight="1">
      <c r="A10" s="75" t="s">
        <v>425</v>
      </c>
      <c r="B10" s="84">
        <v>1353</v>
      </c>
      <c r="C10" s="85">
        <v>1337</v>
      </c>
      <c r="D10" s="74">
        <f t="shared" si="0"/>
        <v>98.8</v>
      </c>
    </row>
    <row r="11" spans="1:4" ht="16.5" customHeight="1">
      <c r="A11" s="75" t="s">
        <v>590</v>
      </c>
      <c r="B11" s="84">
        <v>4115</v>
      </c>
      <c r="C11" s="85">
        <v>3425</v>
      </c>
      <c r="D11" s="74">
        <f t="shared" si="0"/>
        <v>83.2</v>
      </c>
    </row>
    <row r="12" spans="1:4" ht="16.5" customHeight="1">
      <c r="A12" s="75" t="s">
        <v>591</v>
      </c>
      <c r="B12" s="84">
        <v>2300</v>
      </c>
      <c r="C12" s="85">
        <v>2295</v>
      </c>
      <c r="D12" s="74">
        <f t="shared" si="0"/>
        <v>99.8</v>
      </c>
    </row>
    <row r="13" spans="1:4" ht="16.5" customHeight="1">
      <c r="A13" s="75" t="s">
        <v>427</v>
      </c>
      <c r="B13" s="84">
        <v>1</v>
      </c>
      <c r="C13" s="85">
        <v>1</v>
      </c>
      <c r="D13" s="74">
        <f t="shared" si="0"/>
        <v>100</v>
      </c>
    </row>
    <row r="14" spans="1:4" ht="16.5" customHeight="1">
      <c r="A14" s="75" t="s">
        <v>428</v>
      </c>
      <c r="B14" s="84">
        <v>8</v>
      </c>
      <c r="C14" s="86">
        <v>8</v>
      </c>
      <c r="D14" s="74">
        <f t="shared" si="0"/>
        <v>100</v>
      </c>
    </row>
    <row r="15" spans="1:4" ht="16.5" customHeight="1">
      <c r="A15" s="75" t="s">
        <v>592</v>
      </c>
      <c r="B15" s="84">
        <v>1</v>
      </c>
      <c r="C15" s="85">
        <v>1</v>
      </c>
      <c r="D15" s="74">
        <f t="shared" si="0"/>
        <v>100</v>
      </c>
    </row>
    <row r="16" spans="1:4" ht="16.5" customHeight="1">
      <c r="A16" s="75" t="s">
        <v>430</v>
      </c>
      <c r="B16" s="84">
        <v>358</v>
      </c>
      <c r="C16" s="85">
        <v>353</v>
      </c>
      <c r="D16" s="74">
        <f t="shared" si="0"/>
        <v>98.6</v>
      </c>
    </row>
    <row r="17" spans="1:4" ht="16.5" customHeight="1">
      <c r="A17" s="75" t="s">
        <v>429</v>
      </c>
      <c r="B17" s="84">
        <v>6</v>
      </c>
      <c r="C17" s="85">
        <v>5</v>
      </c>
      <c r="D17" s="74">
        <f t="shared" si="0"/>
        <v>83.3</v>
      </c>
    </row>
    <row r="18" spans="1:4" ht="16.5" customHeight="1">
      <c r="A18" s="75" t="s">
        <v>593</v>
      </c>
      <c r="B18" s="84">
        <v>2</v>
      </c>
      <c r="C18" s="85">
        <v>0</v>
      </c>
      <c r="D18" s="74">
        <f t="shared" si="0"/>
        <v>0</v>
      </c>
    </row>
    <row r="19" spans="1:4" ht="16.5" customHeight="1">
      <c r="A19" s="75" t="s">
        <v>431</v>
      </c>
      <c r="B19" s="84">
        <v>42</v>
      </c>
      <c r="C19" s="85">
        <v>42</v>
      </c>
      <c r="D19" s="74">
        <f t="shared" si="0"/>
        <v>100</v>
      </c>
    </row>
    <row r="20" spans="1:4" ht="16.5" customHeight="1">
      <c r="A20" s="75" t="s">
        <v>426</v>
      </c>
      <c r="B20" s="84">
        <v>75</v>
      </c>
      <c r="C20" s="85">
        <v>70</v>
      </c>
      <c r="D20" s="74">
        <f t="shared" si="0"/>
        <v>93.3</v>
      </c>
    </row>
    <row r="21" spans="1:4" ht="16.5" customHeight="1">
      <c r="A21" s="75" t="s">
        <v>432</v>
      </c>
      <c r="B21" s="84">
        <v>1322</v>
      </c>
      <c r="C21" s="85">
        <v>650</v>
      </c>
      <c r="D21" s="74">
        <f t="shared" si="0"/>
        <v>49.2</v>
      </c>
    </row>
    <row r="22" spans="1:4" ht="16.5" customHeight="1">
      <c r="A22" s="75" t="s">
        <v>594</v>
      </c>
      <c r="B22" s="84">
        <v>92</v>
      </c>
      <c r="C22" s="85">
        <v>80</v>
      </c>
      <c r="D22" s="74">
        <f t="shared" si="0"/>
        <v>87</v>
      </c>
    </row>
    <row r="23" spans="1:4" ht="16.5" customHeight="1">
      <c r="A23" s="75" t="s">
        <v>437</v>
      </c>
      <c r="B23" s="84">
        <v>0</v>
      </c>
      <c r="C23" s="85">
        <v>0</v>
      </c>
      <c r="D23" s="74"/>
    </row>
    <row r="24" spans="1:4" ht="16.5" customHeight="1">
      <c r="A24" s="75" t="s">
        <v>438</v>
      </c>
      <c r="B24" s="84">
        <v>0</v>
      </c>
      <c r="C24" s="85">
        <v>0</v>
      </c>
      <c r="D24" s="74"/>
    </row>
    <row r="25" spans="1:4" ht="16.5" customHeight="1">
      <c r="A25" s="75" t="s">
        <v>440</v>
      </c>
      <c r="B25" s="84">
        <v>0</v>
      </c>
      <c r="C25" s="85">
        <v>0</v>
      </c>
      <c r="D25" s="74"/>
    </row>
    <row r="26" spans="1:4" ht="16.5" customHeight="1">
      <c r="A26" s="75" t="s">
        <v>595</v>
      </c>
      <c r="B26" s="84">
        <v>0</v>
      </c>
      <c r="C26" s="85">
        <v>0</v>
      </c>
      <c r="D26" s="74"/>
    </row>
    <row r="27" spans="1:4" ht="16.5" customHeight="1">
      <c r="A27" s="75" t="s">
        <v>596</v>
      </c>
      <c r="B27" s="84">
        <v>89</v>
      </c>
      <c r="C27" s="85">
        <v>77</v>
      </c>
      <c r="D27" s="74">
        <f t="shared" si="0"/>
        <v>86.5</v>
      </c>
    </row>
    <row r="28" spans="1:4" ht="16.5" customHeight="1">
      <c r="A28" s="75" t="s">
        <v>439</v>
      </c>
      <c r="B28" s="84">
        <v>0</v>
      </c>
      <c r="C28" s="85">
        <v>0</v>
      </c>
      <c r="D28" s="74"/>
    </row>
    <row r="29" spans="1:4" ht="16.5" customHeight="1">
      <c r="A29" s="75" t="s">
        <v>441</v>
      </c>
      <c r="B29" s="84">
        <v>3</v>
      </c>
      <c r="C29" s="85">
        <v>3</v>
      </c>
      <c r="D29" s="74">
        <f t="shared" si="0"/>
        <v>100</v>
      </c>
    </row>
    <row r="30" spans="1:4" ht="16.5" customHeight="1">
      <c r="A30" s="75" t="s">
        <v>597</v>
      </c>
      <c r="B30" s="84">
        <v>0</v>
      </c>
      <c r="C30" s="85">
        <v>0</v>
      </c>
      <c r="D30" s="74"/>
    </row>
    <row r="31" spans="1:4" ht="16.5" customHeight="1">
      <c r="A31" s="75" t="s">
        <v>437</v>
      </c>
      <c r="B31" s="84">
        <v>0</v>
      </c>
      <c r="C31" s="85">
        <v>0</v>
      </c>
      <c r="D31" s="74"/>
    </row>
    <row r="32" spans="1:4" ht="16.5" customHeight="1">
      <c r="A32" s="75" t="s">
        <v>438</v>
      </c>
      <c r="B32" s="84">
        <v>0</v>
      </c>
      <c r="C32" s="85">
        <v>0</v>
      </c>
      <c r="D32" s="74"/>
    </row>
    <row r="33" spans="1:4" ht="16.5" customHeight="1">
      <c r="A33" s="75" t="s">
        <v>440</v>
      </c>
      <c r="B33" s="84">
        <v>0</v>
      </c>
      <c r="C33" s="85">
        <v>0</v>
      </c>
      <c r="D33" s="74"/>
    </row>
    <row r="34" spans="1:4" ht="16.5" customHeight="1">
      <c r="A34" s="75" t="s">
        <v>596</v>
      </c>
      <c r="B34" s="84">
        <v>0</v>
      </c>
      <c r="C34" s="85">
        <v>0</v>
      </c>
      <c r="D34" s="74"/>
    </row>
    <row r="35" spans="1:4" ht="16.5" customHeight="1">
      <c r="A35" s="75" t="s">
        <v>439</v>
      </c>
      <c r="B35" s="84">
        <v>0</v>
      </c>
      <c r="C35" s="85">
        <v>0</v>
      </c>
      <c r="D35" s="74"/>
    </row>
    <row r="36" spans="1:4" ht="16.5" customHeight="1">
      <c r="A36" s="75" t="s">
        <v>441</v>
      </c>
      <c r="B36" s="84">
        <v>0</v>
      </c>
      <c r="C36" s="85">
        <v>0</v>
      </c>
      <c r="D36" s="74"/>
    </row>
    <row r="37" spans="1:4" ht="16.5" customHeight="1">
      <c r="A37" s="75" t="s">
        <v>598</v>
      </c>
      <c r="B37" s="84">
        <v>55284</v>
      </c>
      <c r="C37" s="85">
        <v>51606</v>
      </c>
      <c r="D37" s="74">
        <f t="shared" ref="D37:D56" si="1">C37/B37*100</f>
        <v>93.3</v>
      </c>
    </row>
    <row r="38" spans="1:4" ht="16.5" customHeight="1">
      <c r="A38" s="75" t="s">
        <v>599</v>
      </c>
      <c r="B38" s="84">
        <v>46284</v>
      </c>
      <c r="C38" s="85">
        <v>44256</v>
      </c>
      <c r="D38" s="74">
        <f t="shared" si="1"/>
        <v>95.6</v>
      </c>
    </row>
    <row r="39" spans="1:4" ht="16.5" customHeight="1">
      <c r="A39" s="75" t="s">
        <v>600</v>
      </c>
      <c r="B39" s="84">
        <v>8390</v>
      </c>
      <c r="C39" s="85">
        <v>7164</v>
      </c>
      <c r="D39" s="74">
        <f t="shared" si="1"/>
        <v>85.4</v>
      </c>
    </row>
    <row r="40" spans="1:4" ht="16.5" customHeight="1">
      <c r="A40" s="75" t="s">
        <v>601</v>
      </c>
      <c r="B40" s="84">
        <v>610</v>
      </c>
      <c r="C40" s="85">
        <v>186</v>
      </c>
      <c r="D40" s="74">
        <f t="shared" si="1"/>
        <v>30.5</v>
      </c>
    </row>
    <row r="41" spans="1:4" ht="16.5" customHeight="1">
      <c r="A41" s="75" t="s">
        <v>602</v>
      </c>
      <c r="B41" s="84">
        <v>1087</v>
      </c>
      <c r="C41" s="85">
        <v>476</v>
      </c>
      <c r="D41" s="74">
        <f t="shared" si="1"/>
        <v>43.8</v>
      </c>
    </row>
    <row r="42" spans="1:4" ht="16.5" customHeight="1">
      <c r="A42" s="75" t="s">
        <v>603</v>
      </c>
      <c r="B42" s="84">
        <v>1087</v>
      </c>
      <c r="C42" s="85">
        <v>476</v>
      </c>
      <c r="D42" s="74">
        <f t="shared" si="1"/>
        <v>43.8</v>
      </c>
    </row>
    <row r="43" spans="1:4" ht="16.5" customHeight="1">
      <c r="A43" s="75" t="s">
        <v>604</v>
      </c>
      <c r="B43" s="84">
        <v>0</v>
      </c>
      <c r="C43" s="85">
        <v>0</v>
      </c>
      <c r="D43" s="74"/>
    </row>
    <row r="44" spans="1:4" ht="16.5" customHeight="1">
      <c r="A44" s="75" t="s">
        <v>605</v>
      </c>
      <c r="B44" s="84">
        <v>0</v>
      </c>
      <c r="C44" s="85">
        <v>0</v>
      </c>
      <c r="D44" s="74"/>
    </row>
    <row r="45" spans="1:4" ht="16.5" customHeight="1">
      <c r="A45" s="75" t="s">
        <v>606</v>
      </c>
      <c r="B45" s="84">
        <v>0</v>
      </c>
      <c r="C45" s="85">
        <v>0</v>
      </c>
      <c r="D45" s="74"/>
    </row>
    <row r="46" spans="1:4" ht="16.5" customHeight="1">
      <c r="A46" s="75" t="s">
        <v>607</v>
      </c>
      <c r="B46" s="84">
        <v>0</v>
      </c>
      <c r="C46" s="85">
        <v>0</v>
      </c>
      <c r="D46" s="74"/>
    </row>
    <row r="47" spans="1:4" ht="16.5" customHeight="1">
      <c r="A47" s="75" t="s">
        <v>608</v>
      </c>
      <c r="B47" s="84">
        <v>0</v>
      </c>
      <c r="C47" s="85">
        <v>0</v>
      </c>
      <c r="D47" s="74"/>
    </row>
    <row r="48" spans="1:4" ht="16.5" customHeight="1">
      <c r="A48" s="75" t="s">
        <v>609</v>
      </c>
      <c r="B48" s="84">
        <v>0</v>
      </c>
      <c r="C48" s="85">
        <v>0</v>
      </c>
      <c r="D48" s="74"/>
    </row>
    <row r="49" spans="1:4" ht="16.5" customHeight="1">
      <c r="A49" s="75" t="s">
        <v>610</v>
      </c>
      <c r="B49" s="84">
        <v>0</v>
      </c>
      <c r="C49" s="85">
        <v>0</v>
      </c>
      <c r="D49" s="74"/>
    </row>
    <row r="50" spans="1:4" ht="16.5" customHeight="1">
      <c r="A50" s="75" t="s">
        <v>611</v>
      </c>
      <c r="B50" s="84">
        <v>0</v>
      </c>
      <c r="C50" s="85">
        <v>0</v>
      </c>
      <c r="D50" s="74"/>
    </row>
    <row r="51" spans="1:4" ht="16.5" customHeight="1">
      <c r="A51" s="75" t="s">
        <v>424</v>
      </c>
      <c r="B51" s="84">
        <v>7765</v>
      </c>
      <c r="C51" s="85">
        <v>6880</v>
      </c>
      <c r="D51" s="74">
        <f t="shared" si="1"/>
        <v>88.6</v>
      </c>
    </row>
    <row r="52" spans="1:4" ht="16.5" customHeight="1">
      <c r="A52" s="75" t="s">
        <v>612</v>
      </c>
      <c r="B52" s="84">
        <v>1953</v>
      </c>
      <c r="C52" s="85">
        <v>1522</v>
      </c>
      <c r="D52" s="74">
        <f t="shared" si="1"/>
        <v>77.900000000000006</v>
      </c>
    </row>
    <row r="53" spans="1:4" ht="16.5" customHeight="1">
      <c r="A53" s="75" t="s">
        <v>433</v>
      </c>
      <c r="B53" s="84">
        <v>27</v>
      </c>
      <c r="C53" s="85">
        <v>27</v>
      </c>
      <c r="D53" s="74">
        <f t="shared" si="1"/>
        <v>100</v>
      </c>
    </row>
    <row r="54" spans="1:4" ht="16.5" customHeight="1">
      <c r="A54" s="75" t="s">
        <v>613</v>
      </c>
      <c r="B54" s="84">
        <v>0</v>
      </c>
      <c r="C54" s="85">
        <v>0</v>
      </c>
      <c r="D54" s="74"/>
    </row>
    <row r="55" spans="1:4" ht="16.5" customHeight="1">
      <c r="A55" s="75" t="s">
        <v>614</v>
      </c>
      <c r="B55" s="84">
        <v>3498</v>
      </c>
      <c r="C55" s="85">
        <v>3488</v>
      </c>
      <c r="D55" s="74">
        <f t="shared" si="1"/>
        <v>99.7</v>
      </c>
    </row>
    <row r="56" spans="1:4" ht="16.5" customHeight="1">
      <c r="A56" s="75" t="s">
        <v>615</v>
      </c>
      <c r="B56" s="84">
        <v>2287</v>
      </c>
      <c r="C56" s="85">
        <v>1843</v>
      </c>
      <c r="D56" s="74">
        <f t="shared" si="1"/>
        <v>80.599999999999994</v>
      </c>
    </row>
    <row r="57" spans="1:4" ht="16.5" customHeight="1">
      <c r="A57" s="75" t="s">
        <v>616</v>
      </c>
      <c r="B57" s="84">
        <v>0</v>
      </c>
      <c r="C57" s="85">
        <v>0</v>
      </c>
      <c r="D57" s="74"/>
    </row>
    <row r="58" spans="1:4" ht="16.5" customHeight="1">
      <c r="A58" s="75" t="s">
        <v>442</v>
      </c>
      <c r="B58" s="84">
        <v>0</v>
      </c>
      <c r="C58" s="85">
        <v>0</v>
      </c>
      <c r="D58" s="74"/>
    </row>
    <row r="59" spans="1:4" ht="16.5" customHeight="1">
      <c r="A59" s="75" t="s">
        <v>292</v>
      </c>
      <c r="B59" s="84">
        <v>0</v>
      </c>
      <c r="C59" s="85">
        <v>0</v>
      </c>
      <c r="D59" s="74"/>
    </row>
    <row r="60" spans="1:4" ht="16.5" customHeight="1">
      <c r="A60" s="75" t="s">
        <v>617</v>
      </c>
      <c r="B60" s="84">
        <v>0</v>
      </c>
      <c r="C60" s="85">
        <v>0</v>
      </c>
      <c r="D60" s="74"/>
    </row>
    <row r="61" spans="1:4" ht="16.5" customHeight="1">
      <c r="A61" s="75" t="s">
        <v>435</v>
      </c>
      <c r="B61" s="84">
        <v>0</v>
      </c>
      <c r="C61" s="85">
        <v>0</v>
      </c>
      <c r="D61" s="74"/>
    </row>
    <row r="62" spans="1:4" ht="16.5" customHeight="1">
      <c r="A62" s="75" t="s">
        <v>436</v>
      </c>
      <c r="B62" s="84">
        <v>0</v>
      </c>
      <c r="C62" s="85">
        <v>0</v>
      </c>
      <c r="D62" s="74"/>
    </row>
    <row r="63" spans="1:4" ht="16.5" customHeight="1">
      <c r="A63" s="75" t="s">
        <v>618</v>
      </c>
      <c r="B63" s="84">
        <v>0</v>
      </c>
      <c r="C63" s="85">
        <v>0</v>
      </c>
      <c r="D63" s="74"/>
    </row>
    <row r="64" spans="1:4" ht="16.5" customHeight="1">
      <c r="A64" s="75" t="s">
        <v>619</v>
      </c>
      <c r="B64" s="84">
        <v>0</v>
      </c>
      <c r="C64" s="85">
        <v>0</v>
      </c>
      <c r="D64" s="74"/>
    </row>
    <row r="65" spans="1:4" ht="16.5" customHeight="1">
      <c r="A65" s="75" t="s">
        <v>49</v>
      </c>
      <c r="B65" s="84">
        <v>0</v>
      </c>
      <c r="C65" s="85">
        <v>0</v>
      </c>
      <c r="D65" s="74"/>
    </row>
    <row r="66" spans="1:4" ht="16.5" customHeight="1">
      <c r="A66" s="75" t="s">
        <v>443</v>
      </c>
      <c r="B66" s="84">
        <v>0</v>
      </c>
      <c r="C66" s="85">
        <v>0</v>
      </c>
      <c r="D66" s="74"/>
    </row>
    <row r="67" spans="1:4" ht="16.5" customHeight="1">
      <c r="A67" s="75" t="s">
        <v>620</v>
      </c>
      <c r="B67" s="84">
        <v>0</v>
      </c>
      <c r="C67" s="85">
        <v>0</v>
      </c>
      <c r="D67" s="74"/>
    </row>
    <row r="68" spans="1:4" ht="16.5" customHeight="1">
      <c r="A68" s="75" t="s">
        <v>621</v>
      </c>
      <c r="B68" s="84">
        <v>0</v>
      </c>
      <c r="C68" s="85">
        <v>0</v>
      </c>
      <c r="D68" s="74"/>
    </row>
    <row r="69" spans="1:4" ht="16.5" customHeight="1">
      <c r="A69" s="75" t="s">
        <v>409</v>
      </c>
      <c r="B69" s="84">
        <v>0</v>
      </c>
      <c r="C69" s="85">
        <v>0</v>
      </c>
      <c r="D69" s="74"/>
    </row>
  </sheetData>
  <mergeCells count="2">
    <mergeCell ref="A2:D2"/>
    <mergeCell ref="A3:B3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6"/>
  <sheetViews>
    <sheetView showZeros="0" zoomScaleNormal="100" workbookViewId="0">
      <selection activeCell="A18" sqref="A18"/>
    </sheetView>
  </sheetViews>
  <sheetFormatPr defaultColWidth="9" defaultRowHeight="14.25"/>
  <cols>
    <col min="1" max="1" width="70.625" style="87" customWidth="1"/>
    <col min="2" max="2" width="13.125" style="87" customWidth="1"/>
    <col min="3" max="16384" width="9" style="87"/>
  </cols>
  <sheetData>
    <row r="1" spans="1:3" ht="16.5" customHeight="1">
      <c r="A1" s="87" t="s">
        <v>483</v>
      </c>
    </row>
    <row r="2" spans="1:3" s="93" customFormat="1" ht="30" customHeight="1">
      <c r="A2" s="301" t="s">
        <v>781</v>
      </c>
      <c r="B2" s="301"/>
    </row>
    <row r="3" spans="1:3" ht="16.5" customHeight="1">
      <c r="A3" s="88"/>
      <c r="B3" s="94" t="s">
        <v>26</v>
      </c>
    </row>
    <row r="4" spans="1:3" ht="16.5" customHeight="1">
      <c r="A4" s="91" t="s">
        <v>154</v>
      </c>
      <c r="B4" s="91" t="s">
        <v>66</v>
      </c>
    </row>
    <row r="5" spans="1:3" ht="16.5" customHeight="1">
      <c r="A5" s="89"/>
      <c r="B5" s="92" t="s">
        <v>444</v>
      </c>
    </row>
    <row r="6" spans="1:3" ht="16.5" customHeight="1">
      <c r="A6" s="302" t="s">
        <v>782</v>
      </c>
      <c r="B6" s="302"/>
      <c r="C6" s="90"/>
    </row>
  </sheetData>
  <mergeCells count="2">
    <mergeCell ref="A2:B2"/>
    <mergeCell ref="A6:B6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2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7"/>
  <sheetViews>
    <sheetView zoomScaleNormal="100" workbookViewId="0">
      <selection activeCell="A27" sqref="A27:B27"/>
    </sheetView>
  </sheetViews>
  <sheetFormatPr defaultColWidth="9" defaultRowHeight="14.25"/>
  <cols>
    <col min="1" max="1" width="52.5" style="97" customWidth="1"/>
    <col min="2" max="2" width="30" style="97" customWidth="1"/>
    <col min="3" max="4" width="9" style="97" customWidth="1"/>
    <col min="5" max="5" width="9.625" style="243" customWidth="1"/>
    <col min="6" max="16384" width="9" style="97"/>
  </cols>
  <sheetData>
    <row r="1" spans="1:11" ht="16.5" customHeight="1">
      <c r="A1" s="224" t="s">
        <v>484</v>
      </c>
      <c r="B1" s="224"/>
    </row>
    <row r="2" spans="1:11" s="98" customFormat="1" ht="27.75" customHeight="1">
      <c r="A2" s="303" t="s">
        <v>665</v>
      </c>
      <c r="B2" s="303"/>
      <c r="E2" s="244"/>
    </row>
    <row r="3" spans="1:11" ht="16.5" customHeight="1">
      <c r="A3" s="225"/>
      <c r="B3" s="226" t="s">
        <v>155</v>
      </c>
    </row>
    <row r="4" spans="1:11" ht="16.5" customHeight="1">
      <c r="A4" s="227" t="s">
        <v>50</v>
      </c>
      <c r="B4" s="227" t="s">
        <v>121</v>
      </c>
    </row>
    <row r="5" spans="1:11" s="99" customFormat="1" ht="16.5" customHeight="1">
      <c r="A5" s="228" t="s">
        <v>165</v>
      </c>
      <c r="B5" s="229">
        <v>109</v>
      </c>
      <c r="C5" s="99">
        <v>295</v>
      </c>
      <c r="D5" s="242">
        <f>B5-C5</f>
        <v>-186</v>
      </c>
      <c r="E5" s="245">
        <f>D5/C5*100</f>
        <v>-63.1</v>
      </c>
    </row>
    <row r="6" spans="1:11" s="100" customFormat="1" ht="16.5" customHeight="1">
      <c r="A6" s="230" t="s">
        <v>783</v>
      </c>
      <c r="B6" s="231">
        <v>5</v>
      </c>
      <c r="C6" s="100">
        <v>13</v>
      </c>
      <c r="D6" s="242">
        <f t="shared" ref="D6:D24" si="0">B6-C6</f>
        <v>-8</v>
      </c>
      <c r="E6" s="245">
        <f t="shared" ref="E6:E24" si="1">D6/C6*100</f>
        <v>-61.5</v>
      </c>
    </row>
    <row r="7" spans="1:11" s="100" customFormat="1" ht="16.5" customHeight="1">
      <c r="A7" s="230" t="s">
        <v>67</v>
      </c>
      <c r="B7" s="231">
        <v>91</v>
      </c>
      <c r="C7" s="100">
        <v>266</v>
      </c>
      <c r="D7" s="242">
        <f t="shared" si="0"/>
        <v>-175</v>
      </c>
      <c r="E7" s="245">
        <f t="shared" si="1"/>
        <v>-65.8</v>
      </c>
    </row>
    <row r="8" spans="1:11" ht="16.5" customHeight="1">
      <c r="A8" s="232" t="s">
        <v>485</v>
      </c>
      <c r="B8" s="233">
        <v>20</v>
      </c>
      <c r="C8" s="97">
        <v>0</v>
      </c>
      <c r="D8" s="242">
        <f t="shared" si="0"/>
        <v>20</v>
      </c>
      <c r="E8" s="245" t="e">
        <f t="shared" si="1"/>
        <v>#DIV/0!</v>
      </c>
    </row>
    <row r="9" spans="1:11" ht="16.5" customHeight="1">
      <c r="A9" s="232" t="s">
        <v>55</v>
      </c>
      <c r="B9" s="233">
        <v>71</v>
      </c>
      <c r="C9" s="97">
        <v>266</v>
      </c>
      <c r="D9" s="242">
        <f t="shared" si="0"/>
        <v>-195</v>
      </c>
      <c r="E9" s="245">
        <f t="shared" si="1"/>
        <v>-73.3</v>
      </c>
    </row>
    <row r="10" spans="1:11" s="100" customFormat="1" ht="16.5" customHeight="1">
      <c r="A10" s="230" t="s">
        <v>68</v>
      </c>
      <c r="B10" s="231">
        <v>13</v>
      </c>
      <c r="C10" s="100">
        <v>16</v>
      </c>
      <c r="D10" s="242">
        <f t="shared" si="0"/>
        <v>-3</v>
      </c>
      <c r="E10" s="245">
        <f t="shared" si="1"/>
        <v>-18.8</v>
      </c>
    </row>
    <row r="11" spans="1:11" ht="16.5" customHeight="1">
      <c r="A11" s="232" t="s">
        <v>51</v>
      </c>
      <c r="B11" s="233">
        <v>13</v>
      </c>
      <c r="C11" s="97">
        <v>16</v>
      </c>
      <c r="D11" s="242">
        <f t="shared" si="0"/>
        <v>-3</v>
      </c>
      <c r="E11" s="245">
        <f t="shared" si="1"/>
        <v>-18.8</v>
      </c>
    </row>
    <row r="12" spans="1:11" ht="16.5" customHeight="1">
      <c r="A12" s="232" t="s">
        <v>56</v>
      </c>
      <c r="B12" s="233">
        <v>1</v>
      </c>
      <c r="D12" s="242">
        <f t="shared" si="0"/>
        <v>1</v>
      </c>
      <c r="E12" s="245" t="e">
        <f t="shared" si="1"/>
        <v>#DIV/0!</v>
      </c>
    </row>
    <row r="13" spans="1:11" ht="16.5" customHeight="1">
      <c r="A13" s="232" t="s">
        <v>52</v>
      </c>
      <c r="B13" s="233">
        <v>0</v>
      </c>
      <c r="C13" s="97">
        <v>0</v>
      </c>
      <c r="D13" s="242">
        <f t="shared" si="0"/>
        <v>0</v>
      </c>
      <c r="E13" s="245" t="e">
        <f t="shared" si="1"/>
        <v>#DIV/0!</v>
      </c>
      <c r="K13" s="101"/>
    </row>
    <row r="14" spans="1:11" s="99" customFormat="1" ht="16.5" customHeight="1">
      <c r="A14" s="228" t="s">
        <v>166</v>
      </c>
      <c r="B14" s="229"/>
      <c r="D14" s="242">
        <f t="shared" si="0"/>
        <v>0</v>
      </c>
      <c r="E14" s="245" t="e">
        <f t="shared" si="1"/>
        <v>#DIV/0!</v>
      </c>
    </row>
    <row r="15" spans="1:11" s="100" customFormat="1" ht="16.5" customHeight="1">
      <c r="A15" s="230" t="s">
        <v>69</v>
      </c>
      <c r="B15" s="231">
        <v>6</v>
      </c>
      <c r="C15" s="100">
        <v>7</v>
      </c>
      <c r="D15" s="242">
        <f t="shared" si="0"/>
        <v>-1</v>
      </c>
      <c r="E15" s="245">
        <f t="shared" si="1"/>
        <v>-14.3</v>
      </c>
    </row>
    <row r="16" spans="1:11" s="100" customFormat="1" ht="16.5" customHeight="1">
      <c r="A16" s="230" t="s">
        <v>70</v>
      </c>
      <c r="B16" s="231">
        <v>10</v>
      </c>
      <c r="C16" s="100">
        <v>22</v>
      </c>
      <c r="D16" s="242">
        <f t="shared" si="0"/>
        <v>-12</v>
      </c>
      <c r="E16" s="245">
        <f t="shared" si="1"/>
        <v>-54.5</v>
      </c>
    </row>
    <row r="17" spans="1:5" s="100" customFormat="1" ht="16.5" customHeight="1">
      <c r="A17" s="230" t="s">
        <v>71</v>
      </c>
      <c r="B17" s="231">
        <v>2</v>
      </c>
      <c r="D17" s="242">
        <f t="shared" si="0"/>
        <v>2</v>
      </c>
      <c r="E17" s="245" t="e">
        <f t="shared" si="1"/>
        <v>#DIV/0!</v>
      </c>
    </row>
    <row r="18" spans="1:5" s="100" customFormat="1" ht="16.5" customHeight="1">
      <c r="A18" s="230" t="s">
        <v>72</v>
      </c>
      <c r="B18" s="231">
        <v>126</v>
      </c>
      <c r="C18" s="100">
        <v>132</v>
      </c>
      <c r="D18" s="242">
        <f t="shared" si="0"/>
        <v>-6</v>
      </c>
      <c r="E18" s="245">
        <f t="shared" si="1"/>
        <v>-4.5</v>
      </c>
    </row>
    <row r="19" spans="1:5" s="100" customFormat="1" ht="16.5" customHeight="1">
      <c r="A19" s="230" t="s">
        <v>73</v>
      </c>
      <c r="B19" s="231">
        <v>105</v>
      </c>
      <c r="C19" s="100">
        <v>90</v>
      </c>
      <c r="D19" s="242">
        <f t="shared" si="0"/>
        <v>15</v>
      </c>
      <c r="E19" s="245">
        <f t="shared" si="1"/>
        <v>16.7</v>
      </c>
    </row>
    <row r="20" spans="1:5" ht="16.5" customHeight="1">
      <c r="A20" s="232" t="s">
        <v>57</v>
      </c>
      <c r="B20" s="233">
        <v>4</v>
      </c>
      <c r="D20" s="242">
        <f t="shared" si="0"/>
        <v>4</v>
      </c>
      <c r="E20" s="245" t="e">
        <f t="shared" si="1"/>
        <v>#DIV/0!</v>
      </c>
    </row>
    <row r="21" spans="1:5" s="100" customFormat="1" ht="16.5" customHeight="1">
      <c r="A21" s="230" t="s">
        <v>74</v>
      </c>
      <c r="B21" s="231">
        <v>1247</v>
      </c>
      <c r="C21" s="100">
        <v>978</v>
      </c>
      <c r="D21" s="242">
        <f t="shared" si="0"/>
        <v>269</v>
      </c>
      <c r="E21" s="245">
        <f t="shared" si="1"/>
        <v>27.5</v>
      </c>
    </row>
    <row r="22" spans="1:5" ht="16.5" customHeight="1">
      <c r="A22" s="232" t="s">
        <v>58</v>
      </c>
      <c r="B22" s="233">
        <v>31</v>
      </c>
      <c r="D22" s="242">
        <f t="shared" si="0"/>
        <v>31</v>
      </c>
      <c r="E22" s="245" t="e">
        <f t="shared" si="1"/>
        <v>#DIV/0!</v>
      </c>
    </row>
    <row r="23" spans="1:5" s="100" customFormat="1" ht="16.5" customHeight="1">
      <c r="A23" s="230" t="s">
        <v>75</v>
      </c>
      <c r="B23" s="231"/>
      <c r="D23" s="242">
        <f t="shared" si="0"/>
        <v>0</v>
      </c>
      <c r="E23" s="245" t="e">
        <f t="shared" si="1"/>
        <v>#DIV/0!</v>
      </c>
    </row>
    <row r="24" spans="1:5" s="100" customFormat="1" ht="16.5" customHeight="1">
      <c r="A24" s="230" t="s">
        <v>76</v>
      </c>
      <c r="B24" s="231"/>
      <c r="D24" s="242">
        <f t="shared" si="0"/>
        <v>0</v>
      </c>
      <c r="E24" s="245" t="e">
        <f t="shared" si="1"/>
        <v>#DIV/0!</v>
      </c>
    </row>
    <row r="25" spans="1:5" ht="16.5" customHeight="1">
      <c r="A25" s="234" t="s">
        <v>150</v>
      </c>
      <c r="B25" s="235"/>
    </row>
    <row r="26" spans="1:5" ht="106.15" customHeight="1">
      <c r="A26" s="304" t="s">
        <v>174</v>
      </c>
      <c r="B26" s="304"/>
      <c r="C26" s="95"/>
      <c r="D26" s="95"/>
    </row>
    <row r="27" spans="1:5" ht="81" customHeight="1">
      <c r="A27" s="304" t="s">
        <v>784</v>
      </c>
      <c r="B27" s="304"/>
      <c r="C27" s="96"/>
      <c r="D27" s="96"/>
    </row>
  </sheetData>
  <mergeCells count="3">
    <mergeCell ref="A2:B2"/>
    <mergeCell ref="A26:B26"/>
    <mergeCell ref="A27:B27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10</vt:i4>
      </vt:variant>
    </vt:vector>
  </HeadingPairs>
  <TitlesOfParts>
    <vt:vector size="26" baseType="lpstr">
      <vt:lpstr>封面</vt:lpstr>
      <vt:lpstr>附表2-1</vt:lpstr>
      <vt:lpstr>附表2-2</vt:lpstr>
      <vt:lpstr>附表2-4</vt:lpstr>
      <vt:lpstr>附表2-5</vt:lpstr>
      <vt:lpstr>附表2-6</vt:lpstr>
      <vt:lpstr>附表2-7</vt:lpstr>
      <vt:lpstr>附表2-8</vt:lpstr>
      <vt:lpstr>附表2-9</vt:lpstr>
      <vt:lpstr>附表2-12</vt:lpstr>
      <vt:lpstr>附表2-13</vt:lpstr>
      <vt:lpstr>附表2-14</vt:lpstr>
      <vt:lpstr>附表2-17</vt:lpstr>
      <vt:lpstr>附表2-18</vt:lpstr>
      <vt:lpstr>附表2-21</vt:lpstr>
      <vt:lpstr>附表2-22</vt:lpstr>
      <vt:lpstr>封面!Print_Area</vt:lpstr>
      <vt:lpstr>'附表2-12'!Print_Area</vt:lpstr>
      <vt:lpstr>'附表2-13'!Print_Area</vt:lpstr>
      <vt:lpstr>'附表2-9'!Print_Area</vt:lpstr>
      <vt:lpstr>'附表2-13'!Print_Titles</vt:lpstr>
      <vt:lpstr>'附表2-21'!Print_Titles</vt:lpstr>
      <vt:lpstr>'附表2-22'!Print_Titles</vt:lpstr>
      <vt:lpstr>'附表2-5'!Print_Titles</vt:lpstr>
      <vt:lpstr>'附表2-7'!Print_Titles</vt:lpstr>
      <vt:lpstr>'附表2-8'!Print_Titles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cp:lastPrinted>2020-09-25T03:47:50Z</cp:lastPrinted>
  <dcterms:created xsi:type="dcterms:W3CDTF">2008-01-10T09:59:00Z</dcterms:created>
  <dcterms:modified xsi:type="dcterms:W3CDTF">2021-07-21T03:46:16Z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