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Users\ZhangJie\Desktop\"/>
    </mc:Choice>
  </mc:AlternateContent>
  <xr:revisionPtr revIDLastSave="0" documentId="13_ncr:1_{5826BBEB-1B68-454D-B0B2-DEAF48230455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汇总表" sheetId="5" r:id="rId1"/>
    <sheet name="幼儿园" sheetId="1" r:id="rId2"/>
    <sheet name="老城区语文" sheetId="6" r:id="rId3"/>
    <sheet name="老城区数学" sheetId="3" r:id="rId4"/>
    <sheet name="江南新区语文" sheetId="4" r:id="rId5"/>
    <sheet name="江南学区数学" sheetId="2" r:id="rId6"/>
  </sheets>
  <externalReferences>
    <externalReference r:id="rId7"/>
  </externalReferences>
  <definedNames>
    <definedName name="_xlnm._FilterDatabase" localSheetId="4" hidden="1">江南新区语文!$A$2:$I$29</definedName>
    <definedName name="_xlnm._FilterDatabase" localSheetId="5" hidden="1">江南学区数学!$A$2:$I$27</definedName>
    <definedName name="_xlnm._FilterDatabase" localSheetId="3" hidden="1">老城区数学!$A$2:$I$16</definedName>
    <definedName name="_xlnm._FilterDatabase" localSheetId="2" hidden="1">老城区语文!$A$2:$I$13</definedName>
    <definedName name="_xlnm._FilterDatabase" localSheetId="1" hidden="1">幼儿园!$A$2:$I$11</definedName>
    <definedName name="_xlnm.Print_Area" localSheetId="0">汇总表!$A$1:$I$88</definedName>
    <definedName name="_xlnm.Print_Area" localSheetId="4">江南新区语文!$A$1:$I$29</definedName>
    <definedName name="_xlnm.Print_Area" localSheetId="5">江南学区数学!$A$1:$I$27</definedName>
    <definedName name="_xlnm.Print_Area" localSheetId="3">老城区数学!$A$1:$I$16</definedName>
    <definedName name="_xlnm.Print_Area" localSheetId="2">老城区语文!$A$1:$I$13</definedName>
    <definedName name="_xlnm.Print_Area" localSheetId="1">幼儿园!$A$1:$I$11</definedName>
  </definedNames>
  <calcPr calcId="191029"/>
</workbook>
</file>

<file path=xl/calcChain.xml><?xml version="1.0" encoding="utf-8"?>
<calcChain xmlns="http://schemas.openxmlformats.org/spreadsheetml/2006/main">
  <c r="G27" i="2" l="1"/>
  <c r="D27" i="2"/>
  <c r="A27" i="2"/>
  <c r="G26" i="2"/>
  <c r="D26" i="2"/>
  <c r="A26" i="2"/>
  <c r="G25" i="2"/>
  <c r="D25" i="2"/>
  <c r="A25" i="2"/>
  <c r="G24" i="2"/>
  <c r="D24" i="2"/>
  <c r="A24" i="2"/>
  <c r="G23" i="2"/>
  <c r="D23" i="2"/>
  <c r="A23" i="2"/>
  <c r="G22" i="2"/>
  <c r="D22" i="2"/>
  <c r="A22" i="2"/>
  <c r="G21" i="2"/>
  <c r="D21" i="2"/>
  <c r="A21" i="2"/>
  <c r="G20" i="2"/>
  <c r="D20" i="2"/>
  <c r="A20" i="2"/>
  <c r="G19" i="2"/>
  <c r="D19" i="2"/>
  <c r="A19" i="2"/>
  <c r="G18" i="2"/>
  <c r="D18" i="2"/>
  <c r="A18" i="2"/>
  <c r="G17" i="2"/>
  <c r="D17" i="2"/>
  <c r="A17" i="2"/>
  <c r="G16" i="2"/>
  <c r="D16" i="2"/>
  <c r="A16" i="2"/>
  <c r="G15" i="2"/>
  <c r="D15" i="2"/>
  <c r="A15" i="2"/>
  <c r="G14" i="2"/>
  <c r="D14" i="2"/>
  <c r="A14" i="2"/>
  <c r="G13" i="2"/>
  <c r="D13" i="2"/>
  <c r="A13" i="2"/>
  <c r="G12" i="2"/>
  <c r="D12" i="2"/>
  <c r="A12" i="2"/>
  <c r="G11" i="2"/>
  <c r="D11" i="2"/>
  <c r="A11" i="2"/>
  <c r="G10" i="2"/>
  <c r="D10" i="2"/>
  <c r="A10" i="2"/>
  <c r="G9" i="2"/>
  <c r="D9" i="2"/>
  <c r="A9" i="2"/>
  <c r="G8" i="2"/>
  <c r="D8" i="2"/>
  <c r="A8" i="2"/>
  <c r="G7" i="2"/>
  <c r="D7" i="2"/>
  <c r="A7" i="2"/>
  <c r="G6" i="2"/>
  <c r="D6" i="2"/>
  <c r="A6" i="2"/>
  <c r="G5" i="2"/>
  <c r="D5" i="2"/>
  <c r="A5" i="2"/>
  <c r="G4" i="2"/>
  <c r="D4" i="2"/>
  <c r="A4" i="2"/>
  <c r="G3" i="2"/>
  <c r="D3" i="2"/>
  <c r="A3" i="2"/>
  <c r="G29" i="4"/>
  <c r="D29" i="4"/>
  <c r="A29" i="4"/>
  <c r="G28" i="4"/>
  <c r="D28" i="4"/>
  <c r="A28" i="4"/>
  <c r="G27" i="4"/>
  <c r="D27" i="4"/>
  <c r="A27" i="4"/>
  <c r="G26" i="4"/>
  <c r="D26" i="4"/>
  <c r="A26" i="4"/>
  <c r="G25" i="4"/>
  <c r="D25" i="4"/>
  <c r="A25" i="4"/>
  <c r="G24" i="4"/>
  <c r="D24" i="4"/>
  <c r="A24" i="4"/>
  <c r="G23" i="4"/>
  <c r="D23" i="4"/>
  <c r="A23" i="4"/>
  <c r="G22" i="4"/>
  <c r="D22" i="4"/>
  <c r="A22" i="4"/>
  <c r="G21" i="4"/>
  <c r="D21" i="4"/>
  <c r="A21" i="4"/>
  <c r="G20" i="4"/>
  <c r="D20" i="4"/>
  <c r="A20" i="4"/>
  <c r="G19" i="4"/>
  <c r="D19" i="4"/>
  <c r="A19" i="4"/>
  <c r="G18" i="4"/>
  <c r="D18" i="4"/>
  <c r="A18" i="4"/>
  <c r="G17" i="4"/>
  <c r="D17" i="4"/>
  <c r="A17" i="4"/>
  <c r="G16" i="4"/>
  <c r="D16" i="4"/>
  <c r="A16" i="4"/>
  <c r="G15" i="4"/>
  <c r="D15" i="4"/>
  <c r="A15" i="4"/>
  <c r="G14" i="4"/>
  <c r="D14" i="4"/>
  <c r="A14" i="4"/>
  <c r="G13" i="4"/>
  <c r="D13" i="4"/>
  <c r="A13" i="4"/>
  <c r="G12" i="4"/>
  <c r="D12" i="4"/>
  <c r="A12" i="4"/>
  <c r="G11" i="4"/>
  <c r="D11" i="4"/>
  <c r="A11" i="4"/>
  <c r="G10" i="4"/>
  <c r="D10" i="4"/>
  <c r="A10" i="4"/>
  <c r="G9" i="4"/>
  <c r="D9" i="4"/>
  <c r="A9" i="4"/>
  <c r="G8" i="4"/>
  <c r="D8" i="4"/>
  <c r="A8" i="4"/>
  <c r="G7" i="4"/>
  <c r="D7" i="4"/>
  <c r="A7" i="4"/>
  <c r="G6" i="4"/>
  <c r="D6" i="4"/>
  <c r="A6" i="4"/>
  <c r="G5" i="4"/>
  <c r="D5" i="4"/>
  <c r="A5" i="4"/>
  <c r="G4" i="4"/>
  <c r="D4" i="4"/>
  <c r="A4" i="4"/>
  <c r="G3" i="4"/>
  <c r="D3" i="4"/>
  <c r="A3" i="4"/>
  <c r="G16" i="3"/>
  <c r="D16" i="3"/>
  <c r="A16" i="3"/>
  <c r="G15" i="3"/>
  <c r="D15" i="3"/>
  <c r="A15" i="3"/>
  <c r="G14" i="3"/>
  <c r="D14" i="3"/>
  <c r="A14" i="3"/>
  <c r="G13" i="3"/>
  <c r="D13" i="3"/>
  <c r="A13" i="3"/>
  <c r="G12" i="3"/>
  <c r="D12" i="3"/>
  <c r="A12" i="3"/>
  <c r="G11" i="3"/>
  <c r="D11" i="3"/>
  <c r="A11" i="3"/>
  <c r="G10" i="3"/>
  <c r="D10" i="3"/>
  <c r="A10" i="3"/>
  <c r="G9" i="3"/>
  <c r="D9" i="3"/>
  <c r="A9" i="3"/>
  <c r="G8" i="3"/>
  <c r="D8" i="3"/>
  <c r="A8" i="3"/>
  <c r="G7" i="3"/>
  <c r="D7" i="3"/>
  <c r="A7" i="3"/>
  <c r="G6" i="3"/>
  <c r="D6" i="3"/>
  <c r="A6" i="3"/>
  <c r="G5" i="3"/>
  <c r="D5" i="3"/>
  <c r="A5" i="3"/>
  <c r="G4" i="3"/>
  <c r="D4" i="3"/>
  <c r="A4" i="3"/>
  <c r="G3" i="3"/>
  <c r="D3" i="3"/>
  <c r="A3" i="3"/>
  <c r="G13" i="6"/>
  <c r="D13" i="6"/>
  <c r="A13" i="6"/>
  <c r="G12" i="6"/>
  <c r="D12" i="6"/>
  <c r="A12" i="6"/>
  <c r="G11" i="6"/>
  <c r="D11" i="6"/>
  <c r="A11" i="6"/>
  <c r="G10" i="6"/>
  <c r="D10" i="6"/>
  <c r="A10" i="6"/>
  <c r="G9" i="6"/>
  <c r="D9" i="6"/>
  <c r="A9" i="6"/>
  <c r="G8" i="6"/>
  <c r="D8" i="6"/>
  <c r="A8" i="6"/>
  <c r="G7" i="6"/>
  <c r="D7" i="6"/>
  <c r="A7" i="6"/>
  <c r="G6" i="6"/>
  <c r="D6" i="6"/>
  <c r="A6" i="6"/>
  <c r="G5" i="6"/>
  <c r="D5" i="6"/>
  <c r="A5" i="6"/>
  <c r="G4" i="6"/>
  <c r="D4" i="6"/>
  <c r="A4" i="6"/>
  <c r="G3" i="6"/>
  <c r="D3" i="6"/>
  <c r="A3" i="6"/>
  <c r="G11" i="1"/>
  <c r="D11" i="1"/>
  <c r="A11" i="1"/>
  <c r="G10" i="1"/>
  <c r="D10" i="1"/>
  <c r="A10" i="1"/>
  <c r="G9" i="1"/>
  <c r="D9" i="1"/>
  <c r="A9" i="1"/>
  <c r="G8" i="1"/>
  <c r="D8" i="1"/>
  <c r="A8" i="1"/>
  <c r="G7" i="1"/>
  <c r="D7" i="1"/>
  <c r="A7" i="1"/>
  <c r="G6" i="1"/>
  <c r="D6" i="1"/>
  <c r="A6" i="1"/>
  <c r="G5" i="1"/>
  <c r="D5" i="1"/>
  <c r="A5" i="1"/>
  <c r="G4" i="1"/>
  <c r="D4" i="1"/>
  <c r="A4" i="1"/>
  <c r="G3" i="1"/>
  <c r="D3" i="1"/>
  <c r="A3" i="1"/>
  <c r="G88" i="5"/>
  <c r="D88" i="5"/>
  <c r="A88" i="5"/>
  <c r="G87" i="5"/>
  <c r="D87" i="5"/>
  <c r="A87" i="5"/>
  <c r="G86" i="5"/>
  <c r="D86" i="5"/>
  <c r="A86" i="5"/>
  <c r="G85" i="5"/>
  <c r="D85" i="5"/>
  <c r="A85" i="5"/>
  <c r="G84" i="5"/>
  <c r="D84" i="5"/>
  <c r="A84" i="5"/>
  <c r="G83" i="5"/>
  <c r="D83" i="5"/>
  <c r="A83" i="5"/>
  <c r="G82" i="5"/>
  <c r="D82" i="5"/>
  <c r="A82" i="5"/>
  <c r="G81" i="5"/>
  <c r="D81" i="5"/>
  <c r="A81" i="5"/>
  <c r="G80" i="5"/>
  <c r="D80" i="5"/>
  <c r="A80" i="5"/>
  <c r="G79" i="5"/>
  <c r="D79" i="5"/>
  <c r="A79" i="5"/>
  <c r="G78" i="5"/>
  <c r="D78" i="5"/>
  <c r="A78" i="5"/>
  <c r="G77" i="5"/>
  <c r="D77" i="5"/>
  <c r="A77" i="5"/>
  <c r="G76" i="5"/>
  <c r="D76" i="5"/>
  <c r="A76" i="5"/>
  <c r="G75" i="5"/>
  <c r="D75" i="5"/>
  <c r="A75" i="5"/>
  <c r="G74" i="5"/>
  <c r="D74" i="5"/>
  <c r="A74" i="5"/>
  <c r="G73" i="5"/>
  <c r="D73" i="5"/>
  <c r="A73" i="5"/>
  <c r="G72" i="5"/>
  <c r="D72" i="5"/>
  <c r="A72" i="5"/>
  <c r="G71" i="5"/>
  <c r="D71" i="5"/>
  <c r="A71" i="5"/>
  <c r="G70" i="5"/>
  <c r="D70" i="5"/>
  <c r="A70" i="5"/>
  <c r="G69" i="5"/>
  <c r="D69" i="5"/>
  <c r="A69" i="5"/>
  <c r="G68" i="5"/>
  <c r="D68" i="5"/>
  <c r="A68" i="5"/>
  <c r="G67" i="5"/>
  <c r="D67" i="5"/>
  <c r="A67" i="5"/>
  <c r="G66" i="5"/>
  <c r="D66" i="5"/>
  <c r="A66" i="5"/>
  <c r="G65" i="5"/>
  <c r="D65" i="5"/>
  <c r="A65" i="5"/>
  <c r="G64" i="5"/>
  <c r="D64" i="5"/>
  <c r="A64" i="5"/>
  <c r="G63" i="5"/>
  <c r="D63" i="5"/>
  <c r="A63" i="5"/>
  <c r="G62" i="5"/>
  <c r="D62" i="5"/>
  <c r="A62" i="5"/>
  <c r="G61" i="5"/>
  <c r="D61" i="5"/>
  <c r="A61" i="5"/>
  <c r="G60" i="5"/>
  <c r="D60" i="5"/>
  <c r="A60" i="5"/>
  <c r="G59" i="5"/>
  <c r="D59" i="5"/>
  <c r="A59" i="5"/>
  <c r="G58" i="5"/>
  <c r="D58" i="5"/>
  <c r="A58" i="5"/>
  <c r="G57" i="5"/>
  <c r="D57" i="5"/>
  <c r="A57" i="5"/>
  <c r="G56" i="5"/>
  <c r="D56" i="5"/>
  <c r="A56" i="5"/>
  <c r="G55" i="5"/>
  <c r="D55" i="5"/>
  <c r="A55" i="5"/>
  <c r="G54" i="5"/>
  <c r="D54" i="5"/>
  <c r="A54" i="5"/>
  <c r="G53" i="5"/>
  <c r="D53" i="5"/>
  <c r="A53" i="5"/>
  <c r="G52" i="5"/>
  <c r="D52" i="5"/>
  <c r="A52" i="5"/>
  <c r="G51" i="5"/>
  <c r="D51" i="5"/>
  <c r="A51" i="5"/>
  <c r="G50" i="5"/>
  <c r="D50" i="5"/>
  <c r="A50" i="5"/>
  <c r="G49" i="5"/>
  <c r="D49" i="5"/>
  <c r="A49" i="5"/>
  <c r="G48" i="5"/>
  <c r="D48" i="5"/>
  <c r="A48" i="5"/>
  <c r="G47" i="5"/>
  <c r="D47" i="5"/>
  <c r="A47" i="5"/>
  <c r="G46" i="5"/>
  <c r="D46" i="5"/>
  <c r="A46" i="5"/>
  <c r="G45" i="5"/>
  <c r="D45" i="5"/>
  <c r="A45" i="5"/>
  <c r="G44" i="5"/>
  <c r="D44" i="5"/>
  <c r="A44" i="5"/>
  <c r="G43" i="5"/>
  <c r="D43" i="5"/>
  <c r="A43" i="5"/>
  <c r="G42" i="5"/>
  <c r="D42" i="5"/>
  <c r="A42" i="5"/>
  <c r="G41" i="5"/>
  <c r="D41" i="5"/>
  <c r="A41" i="5"/>
  <c r="G40" i="5"/>
  <c r="D40" i="5"/>
  <c r="A40" i="5"/>
  <c r="G39" i="5"/>
  <c r="D39" i="5"/>
  <c r="A39" i="5"/>
  <c r="G38" i="5"/>
  <c r="D38" i="5"/>
  <c r="A38" i="5"/>
  <c r="G37" i="5"/>
  <c r="D37" i="5"/>
  <c r="A37" i="5"/>
  <c r="G36" i="5"/>
  <c r="D36" i="5"/>
  <c r="A36" i="5"/>
  <c r="G35" i="5"/>
  <c r="D35" i="5"/>
  <c r="A35" i="5"/>
  <c r="G34" i="5"/>
  <c r="D34" i="5"/>
  <c r="A34" i="5"/>
  <c r="G33" i="5"/>
  <c r="D33" i="5"/>
  <c r="A33" i="5"/>
  <c r="G32" i="5"/>
  <c r="D32" i="5"/>
  <c r="A32" i="5"/>
  <c r="G31" i="5"/>
  <c r="D31" i="5"/>
  <c r="A31" i="5"/>
  <c r="G30" i="5"/>
  <c r="D30" i="5"/>
  <c r="A30" i="5"/>
  <c r="G29" i="5"/>
  <c r="D29" i="5"/>
  <c r="A29" i="5"/>
  <c r="G28" i="5"/>
  <c r="D28" i="5"/>
  <c r="A28" i="5"/>
  <c r="G27" i="5"/>
  <c r="D27" i="5"/>
  <c r="A27" i="5"/>
  <c r="G26" i="5"/>
  <c r="D26" i="5"/>
  <c r="A26" i="5"/>
  <c r="G25" i="5"/>
  <c r="D25" i="5"/>
  <c r="A25" i="5"/>
  <c r="G24" i="5"/>
  <c r="D24" i="5"/>
  <c r="A24" i="5"/>
  <c r="G23" i="5"/>
  <c r="D23" i="5"/>
  <c r="A23" i="5"/>
  <c r="G22" i="5"/>
  <c r="D22" i="5"/>
  <c r="A22" i="5"/>
  <c r="G21" i="5"/>
  <c r="D21" i="5"/>
  <c r="A21" i="5"/>
  <c r="G20" i="5"/>
  <c r="D20" i="5"/>
  <c r="A20" i="5"/>
  <c r="G19" i="5"/>
  <c r="D19" i="5"/>
  <c r="A19" i="5"/>
  <c r="G18" i="5"/>
  <c r="D18" i="5"/>
  <c r="A18" i="5"/>
  <c r="G17" i="5"/>
  <c r="D17" i="5"/>
  <c r="A17" i="5"/>
  <c r="G16" i="5"/>
  <c r="D16" i="5"/>
  <c r="A16" i="5"/>
  <c r="G15" i="5"/>
  <c r="D15" i="5"/>
  <c r="A15" i="5"/>
  <c r="G14" i="5"/>
  <c r="D14" i="5"/>
  <c r="A14" i="5"/>
  <c r="G13" i="5"/>
  <c r="D13" i="5"/>
  <c r="A13" i="5"/>
  <c r="G12" i="5"/>
  <c r="D12" i="5"/>
  <c r="A12" i="5"/>
  <c r="G11" i="5"/>
  <c r="D11" i="5"/>
  <c r="A11" i="5"/>
  <c r="G10" i="5"/>
  <c r="D10" i="5"/>
  <c r="A10" i="5"/>
  <c r="G9" i="5"/>
  <c r="D9" i="5"/>
  <c r="A9" i="5"/>
  <c r="G8" i="5"/>
  <c r="D8" i="5"/>
  <c r="A8" i="5"/>
  <c r="G7" i="5"/>
  <c r="D7" i="5"/>
  <c r="A7" i="5"/>
  <c r="G6" i="5"/>
  <c r="D6" i="5"/>
  <c r="A6" i="5"/>
  <c r="G5" i="5"/>
  <c r="D5" i="5"/>
  <c r="A5" i="5"/>
  <c r="G4" i="5"/>
  <c r="D4" i="5"/>
  <c r="A4" i="5"/>
  <c r="G3" i="5"/>
  <c r="D3" i="5"/>
  <c r="A3" i="5"/>
</calcChain>
</file>

<file path=xl/sharedStrings.xml><?xml version="1.0" encoding="utf-8"?>
<sst xmlns="http://schemas.openxmlformats.org/spreadsheetml/2006/main" count="410" uniqueCount="23">
  <si>
    <t>鲤城教育集团国企教师招聘成绩册</t>
  </si>
  <si>
    <t>序号</t>
  </si>
  <si>
    <t>报考岗位</t>
  </si>
  <si>
    <t>准考证号</t>
  </si>
  <si>
    <t>姓名</t>
  </si>
  <si>
    <t>笔试成绩</t>
  </si>
  <si>
    <t>面试成绩</t>
  </si>
  <si>
    <t>综合成绩</t>
  </si>
  <si>
    <t>最终排名</t>
  </si>
  <si>
    <t>备注</t>
  </si>
  <si>
    <t>幼儿园教师</t>
  </si>
  <si>
    <t>进入体检</t>
  </si>
  <si>
    <t>老城区小学语文教师（岗位B）</t>
  </si>
  <si>
    <t>老城区小学数学教师（岗位B）</t>
  </si>
  <si>
    <t>江南新区小学语文教师（岗位A）</t>
  </si>
  <si>
    <t>缺考</t>
  </si>
  <si>
    <t>江南新区小学数学教师（岗位A）</t>
  </si>
  <si>
    <t>成绩不达标</t>
    <phoneticPr fontId="4" type="noConversion"/>
  </si>
  <si>
    <t>未进入</t>
    <phoneticPr fontId="4" type="noConversion"/>
  </si>
  <si>
    <t>进入体检</t>
    <phoneticPr fontId="4" type="noConversion"/>
  </si>
  <si>
    <t>进入体检</t>
    <phoneticPr fontId="4" type="noConversion"/>
  </si>
  <si>
    <t>成绩不达标</t>
    <phoneticPr fontId="4" type="noConversion"/>
  </si>
  <si>
    <t>未进入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</si>
</sst>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6"/>
      <color theme="1"/>
      <name val="黑体"/>
      <family val="3"/>
      <charset val="134"/>
    </font>
    <font>
      <b/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gk/Documents/WeChat%20Files/wxid_8923829235312/FileStorage/File/2023-01/&#31508;&#35797;&#25104;&#32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准考证号</v>
          </cell>
          <cell r="C2" t="str">
            <v>考生姓名</v>
          </cell>
        </row>
        <row r="3">
          <cell r="B3">
            <v>23010150517</v>
          </cell>
          <cell r="C3" t="str">
            <v>杨萍萍</v>
          </cell>
        </row>
        <row r="4">
          <cell r="B4">
            <v>23010150420</v>
          </cell>
          <cell r="C4" t="str">
            <v>周碧华</v>
          </cell>
        </row>
        <row r="5">
          <cell r="B5">
            <v>23010150108</v>
          </cell>
          <cell r="C5" t="str">
            <v>吴冰琳</v>
          </cell>
        </row>
        <row r="6">
          <cell r="B6">
            <v>23010150405</v>
          </cell>
          <cell r="C6" t="str">
            <v>石敏莹</v>
          </cell>
        </row>
        <row r="7">
          <cell r="B7">
            <v>23010150609</v>
          </cell>
          <cell r="C7" t="str">
            <v>施梅松</v>
          </cell>
        </row>
        <row r="8">
          <cell r="B8">
            <v>23010150110</v>
          </cell>
          <cell r="C8" t="str">
            <v>吴舒宜</v>
          </cell>
        </row>
        <row r="9">
          <cell r="B9">
            <v>23010150602</v>
          </cell>
          <cell r="C9" t="str">
            <v>吴荣誉</v>
          </cell>
        </row>
        <row r="10">
          <cell r="B10">
            <v>23010150612</v>
          </cell>
          <cell r="C10" t="str">
            <v>刘燕娜</v>
          </cell>
        </row>
        <row r="11">
          <cell r="B11">
            <v>23010150605</v>
          </cell>
          <cell r="C11" t="str">
            <v>吴丽蓉</v>
          </cell>
        </row>
        <row r="12">
          <cell r="B12">
            <v>23010130107</v>
          </cell>
          <cell r="C12" t="str">
            <v>江添华</v>
          </cell>
        </row>
        <row r="13">
          <cell r="B13">
            <v>23010130412</v>
          </cell>
          <cell r="C13" t="str">
            <v>胡美芳</v>
          </cell>
        </row>
        <row r="14">
          <cell r="B14">
            <v>23010130102</v>
          </cell>
          <cell r="C14" t="str">
            <v>庄爱飞</v>
          </cell>
        </row>
        <row r="15">
          <cell r="B15">
            <v>23010130511</v>
          </cell>
          <cell r="C15" t="str">
            <v>李梅婷</v>
          </cell>
        </row>
        <row r="16">
          <cell r="B16">
            <v>23010130411</v>
          </cell>
          <cell r="C16" t="str">
            <v>吴珊珊</v>
          </cell>
        </row>
        <row r="17">
          <cell r="B17">
            <v>23010130513</v>
          </cell>
          <cell r="C17" t="str">
            <v>俞黔秀</v>
          </cell>
        </row>
        <row r="18">
          <cell r="B18">
            <v>23010130509</v>
          </cell>
          <cell r="C18" t="str">
            <v>吴倩倩</v>
          </cell>
        </row>
        <row r="19">
          <cell r="B19">
            <v>23010130614</v>
          </cell>
          <cell r="C19" t="str">
            <v>黄梅凤</v>
          </cell>
        </row>
        <row r="20">
          <cell r="B20">
            <v>23010130522</v>
          </cell>
          <cell r="C20" t="str">
            <v>黄开元</v>
          </cell>
        </row>
        <row r="21">
          <cell r="B21">
            <v>23010130101</v>
          </cell>
          <cell r="C21" t="str">
            <v>林燕华</v>
          </cell>
        </row>
        <row r="22">
          <cell r="B22">
            <v>23010130521</v>
          </cell>
          <cell r="C22" t="str">
            <v>傅静怡</v>
          </cell>
        </row>
        <row r="23">
          <cell r="B23">
            <v>23010130414</v>
          </cell>
          <cell r="C23" t="str">
            <v>吴文凭</v>
          </cell>
        </row>
        <row r="24">
          <cell r="B24">
            <v>23010130507</v>
          </cell>
          <cell r="C24" t="str">
            <v>宋宏根</v>
          </cell>
        </row>
        <row r="25">
          <cell r="B25">
            <v>23010130526</v>
          </cell>
          <cell r="C25" t="str">
            <v>汪超婷</v>
          </cell>
        </row>
        <row r="26">
          <cell r="B26">
            <v>23010130417</v>
          </cell>
          <cell r="C26" t="str">
            <v>王娅</v>
          </cell>
        </row>
        <row r="27">
          <cell r="B27">
            <v>23010130604</v>
          </cell>
          <cell r="C27" t="str">
            <v>吴美鸿</v>
          </cell>
        </row>
        <row r="28">
          <cell r="B28">
            <v>23010130508</v>
          </cell>
          <cell r="C28" t="str">
            <v>蔡栋生</v>
          </cell>
        </row>
        <row r="29">
          <cell r="B29">
            <v>23010130524</v>
          </cell>
          <cell r="C29" t="str">
            <v>陶珊珊</v>
          </cell>
        </row>
        <row r="30">
          <cell r="B30">
            <v>23010130615</v>
          </cell>
          <cell r="C30" t="str">
            <v>吴惠兰</v>
          </cell>
        </row>
        <row r="31">
          <cell r="B31">
            <v>23010130103</v>
          </cell>
          <cell r="C31" t="str">
            <v>庄伟丹</v>
          </cell>
        </row>
        <row r="32">
          <cell r="B32">
            <v>23010130409</v>
          </cell>
          <cell r="C32" t="str">
            <v>林霞兰</v>
          </cell>
        </row>
        <row r="33">
          <cell r="B33">
            <v>23010130416</v>
          </cell>
          <cell r="C33" t="str">
            <v>陈美传</v>
          </cell>
        </row>
        <row r="34">
          <cell r="B34">
            <v>23010130111</v>
          </cell>
          <cell r="C34" t="str">
            <v>侯传秀</v>
          </cell>
        </row>
        <row r="35">
          <cell r="B35">
            <v>23010130403</v>
          </cell>
          <cell r="C35" t="str">
            <v>林秋玲</v>
          </cell>
        </row>
        <row r="36">
          <cell r="B36">
            <v>23010130505</v>
          </cell>
          <cell r="C36" t="str">
            <v>吴燕蓉</v>
          </cell>
        </row>
        <row r="37">
          <cell r="B37">
            <v>23010110418</v>
          </cell>
          <cell r="C37" t="str">
            <v>黄黎花</v>
          </cell>
        </row>
        <row r="38">
          <cell r="B38">
            <v>23010110109</v>
          </cell>
          <cell r="C38" t="str">
            <v>林若云</v>
          </cell>
        </row>
        <row r="39">
          <cell r="B39">
            <v>23010110401</v>
          </cell>
          <cell r="C39" t="str">
            <v>李琼婷</v>
          </cell>
        </row>
        <row r="40">
          <cell r="B40">
            <v>23010110603</v>
          </cell>
          <cell r="C40" t="str">
            <v>林幼婷</v>
          </cell>
        </row>
        <row r="41">
          <cell r="B41">
            <v>23010110514</v>
          </cell>
          <cell r="C41" t="str">
            <v>王榕榕</v>
          </cell>
        </row>
        <row r="42">
          <cell r="B42">
            <v>23010110611</v>
          </cell>
          <cell r="C42" t="str">
            <v>陈丽妹</v>
          </cell>
        </row>
        <row r="43">
          <cell r="B43">
            <v>23010110406</v>
          </cell>
          <cell r="C43" t="str">
            <v>杨小凤</v>
          </cell>
        </row>
        <row r="44">
          <cell r="B44">
            <v>23010110512</v>
          </cell>
          <cell r="C44" t="str">
            <v>肖丽娟</v>
          </cell>
        </row>
        <row r="45">
          <cell r="B45">
            <v>23010110601</v>
          </cell>
          <cell r="C45" t="str">
            <v>吴明珠</v>
          </cell>
        </row>
        <row r="46">
          <cell r="B46">
            <v>23010110523</v>
          </cell>
          <cell r="C46" t="str">
            <v>张蓉蓉</v>
          </cell>
        </row>
        <row r="47">
          <cell r="B47">
            <v>23010110407</v>
          </cell>
          <cell r="C47" t="str">
            <v>张雅璇</v>
          </cell>
        </row>
        <row r="48">
          <cell r="B48">
            <v>23010110502</v>
          </cell>
          <cell r="C48" t="str">
            <v>吴诗颖</v>
          </cell>
        </row>
        <row r="49">
          <cell r="B49">
            <v>23010110424</v>
          </cell>
          <cell r="C49" t="str">
            <v>尤奕诗</v>
          </cell>
        </row>
        <row r="50">
          <cell r="B50">
            <v>23010110613</v>
          </cell>
          <cell r="C50" t="str">
            <v>吴钰妙</v>
          </cell>
        </row>
        <row r="51">
          <cell r="B51">
            <v>23010110503</v>
          </cell>
          <cell r="C51" t="str">
            <v>王娟娟</v>
          </cell>
        </row>
        <row r="52">
          <cell r="B52">
            <v>23010110606</v>
          </cell>
          <cell r="C52" t="str">
            <v>林立</v>
          </cell>
        </row>
        <row r="53">
          <cell r="B53">
            <v>23010110519</v>
          </cell>
          <cell r="C53" t="str">
            <v>黄静茹</v>
          </cell>
        </row>
        <row r="54">
          <cell r="B54">
            <v>23010110410</v>
          </cell>
          <cell r="C54" t="str">
            <v>谢蓉蓉</v>
          </cell>
        </row>
        <row r="55">
          <cell r="B55">
            <v>23010110104</v>
          </cell>
          <cell r="C55" t="str">
            <v>张燕燕</v>
          </cell>
        </row>
        <row r="56">
          <cell r="B56">
            <v>23010110105</v>
          </cell>
          <cell r="C56" t="str">
            <v>吴清茹</v>
          </cell>
        </row>
        <row r="57">
          <cell r="B57">
            <v>23010110607</v>
          </cell>
          <cell r="C57" t="str">
            <v>刘远虹</v>
          </cell>
        </row>
        <row r="58">
          <cell r="B58">
            <v>23010110610</v>
          </cell>
          <cell r="C58" t="str">
            <v>蔡珏</v>
          </cell>
        </row>
        <row r="59">
          <cell r="B59">
            <v>23010110501</v>
          </cell>
          <cell r="C59" t="str">
            <v>庄婉玲</v>
          </cell>
        </row>
        <row r="60">
          <cell r="B60">
            <v>23010110427</v>
          </cell>
          <cell r="C60" t="str">
            <v>黄栋梁</v>
          </cell>
        </row>
        <row r="61">
          <cell r="B61">
            <v>23010110616</v>
          </cell>
          <cell r="C61" t="str">
            <v>陈瑞婷</v>
          </cell>
        </row>
        <row r="62">
          <cell r="B62">
            <v>23010110112</v>
          </cell>
          <cell r="C62" t="str">
            <v>陈晓艺</v>
          </cell>
        </row>
        <row r="63">
          <cell r="B63">
            <v>23010110428</v>
          </cell>
          <cell r="C63" t="str">
            <v>王美娥</v>
          </cell>
        </row>
        <row r="64">
          <cell r="B64">
            <v>23010140413</v>
          </cell>
          <cell r="C64" t="str">
            <v>邱少松</v>
          </cell>
        </row>
        <row r="65">
          <cell r="B65">
            <v>23010140408</v>
          </cell>
          <cell r="C65" t="str">
            <v>杨雯</v>
          </cell>
        </row>
        <row r="66">
          <cell r="B66">
            <v>23010140425</v>
          </cell>
          <cell r="C66" t="str">
            <v>刘海珊</v>
          </cell>
        </row>
        <row r="67">
          <cell r="B67">
            <v>23010140527</v>
          </cell>
          <cell r="C67" t="str">
            <v>王美玲</v>
          </cell>
        </row>
        <row r="68">
          <cell r="B68">
            <v>23010140402</v>
          </cell>
          <cell r="C68" t="str">
            <v>王铮铮</v>
          </cell>
        </row>
        <row r="69">
          <cell r="B69">
            <v>23010140421</v>
          </cell>
          <cell r="C69" t="str">
            <v>陈黎敏</v>
          </cell>
        </row>
        <row r="70">
          <cell r="B70">
            <v>23010140113</v>
          </cell>
          <cell r="C70" t="str">
            <v>王巧玲</v>
          </cell>
        </row>
        <row r="71">
          <cell r="B71">
            <v>23010140528</v>
          </cell>
          <cell r="C71" t="str">
            <v>傅巧姑</v>
          </cell>
        </row>
        <row r="72">
          <cell r="B72">
            <v>23010140415</v>
          </cell>
          <cell r="C72" t="str">
            <v>洪培钰</v>
          </cell>
        </row>
        <row r="73">
          <cell r="B73">
            <v>23010140106</v>
          </cell>
          <cell r="C73" t="str">
            <v>黄惠霞</v>
          </cell>
        </row>
        <row r="74">
          <cell r="B74">
            <v>23010140423</v>
          </cell>
          <cell r="C74" t="str">
            <v>张丹丹</v>
          </cell>
        </row>
        <row r="75">
          <cell r="B75">
            <v>23010140419</v>
          </cell>
          <cell r="C75" t="str">
            <v>董丽萍</v>
          </cell>
        </row>
        <row r="76">
          <cell r="B76">
            <v>23010140504</v>
          </cell>
          <cell r="C76" t="str">
            <v>李光展</v>
          </cell>
        </row>
        <row r="77">
          <cell r="B77">
            <v>23010140516</v>
          </cell>
          <cell r="C77" t="str">
            <v>黄瑛</v>
          </cell>
        </row>
        <row r="78">
          <cell r="B78">
            <v>23010120506</v>
          </cell>
          <cell r="C78" t="str">
            <v>黄剑瑜</v>
          </cell>
        </row>
        <row r="79">
          <cell r="B79">
            <v>23010120520</v>
          </cell>
          <cell r="C79" t="str">
            <v>吴梅萍</v>
          </cell>
        </row>
        <row r="80">
          <cell r="B80">
            <v>23010120426</v>
          </cell>
          <cell r="C80" t="str">
            <v>施静</v>
          </cell>
        </row>
        <row r="81">
          <cell r="B81">
            <v>23010120518</v>
          </cell>
          <cell r="C81" t="str">
            <v>杨若芸</v>
          </cell>
        </row>
        <row r="82">
          <cell r="B82">
            <v>23010120525</v>
          </cell>
          <cell r="C82" t="str">
            <v>陈晓玲</v>
          </cell>
        </row>
        <row r="83">
          <cell r="B83">
            <v>23010120608</v>
          </cell>
          <cell r="C83" t="str">
            <v>林隽颖</v>
          </cell>
        </row>
        <row r="84">
          <cell r="B84">
            <v>23010120515</v>
          </cell>
          <cell r="C84" t="str">
            <v>蓝图</v>
          </cell>
        </row>
        <row r="85">
          <cell r="B85">
            <v>23010120404</v>
          </cell>
          <cell r="C85" t="str">
            <v>张楹浛</v>
          </cell>
        </row>
        <row r="86">
          <cell r="B86">
            <v>23010120422</v>
          </cell>
          <cell r="C86" t="str">
            <v>黄燕金</v>
          </cell>
        </row>
        <row r="87">
          <cell r="B87">
            <v>23010120510</v>
          </cell>
          <cell r="C87" t="str">
            <v>彭陶丽</v>
          </cell>
        </row>
        <row r="88">
          <cell r="B88">
            <v>23010120617</v>
          </cell>
          <cell r="C88" t="str">
            <v>林维和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topLeftCell="A22" zoomScale="110" zoomScaleNormal="110" workbookViewId="0">
      <selection activeCell="O29" sqref="O29"/>
    </sheetView>
  </sheetViews>
  <sheetFormatPr defaultColWidth="8.77734375" defaultRowHeight="20.100000000000001" customHeight="1" x14ac:dyDescent="0.25"/>
  <cols>
    <col min="1" max="1" width="5.21875" style="1"/>
    <col min="2" max="2" width="33.21875" style="1" customWidth="1"/>
    <col min="3" max="4" width="12.77734375" style="1" customWidth="1"/>
    <col min="5" max="5" width="9.44140625" style="1" customWidth="1"/>
    <col min="6" max="6" width="9.88671875" style="1" customWidth="1"/>
    <col min="7" max="7" width="14.6640625" style="1" customWidth="1"/>
    <col min="8" max="8" width="9.88671875" style="1" customWidth="1"/>
    <col min="9" max="9" width="12.33203125" style="1" customWidth="1"/>
    <col min="10" max="253" width="9" style="1"/>
    <col min="254" max="16384" width="8.77734375" style="1"/>
  </cols>
  <sheetData>
    <row r="1" spans="1:9" ht="39.9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ht="20.100000000000001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20.100000000000001" customHeight="1" x14ac:dyDescent="0.25">
      <c r="A3" s="3">
        <f t="shared" ref="A3:A66" si="0">ROW()-2</f>
        <v>1</v>
      </c>
      <c r="B3" s="3" t="s">
        <v>10</v>
      </c>
      <c r="C3" s="3">
        <v>23010150108</v>
      </c>
      <c r="D3" s="3" t="str">
        <f>VLOOKUP(C3,[1]Sheet1!$B:$C,2,0)</f>
        <v>吴冰琳</v>
      </c>
      <c r="E3" s="4">
        <v>66</v>
      </c>
      <c r="F3" s="3">
        <v>80.069999999999993</v>
      </c>
      <c r="G3" s="3">
        <f t="shared" ref="G3:G61" si="1">ROUND(E3*50%+F3*50%,2)</f>
        <v>73.040000000000006</v>
      </c>
      <c r="H3" s="3">
        <v>1</v>
      </c>
      <c r="I3" s="3" t="s">
        <v>11</v>
      </c>
    </row>
    <row r="4" spans="1:9" ht="20.100000000000001" customHeight="1" x14ac:dyDescent="0.25">
      <c r="A4" s="3">
        <f t="shared" si="0"/>
        <v>2</v>
      </c>
      <c r="B4" s="3" t="s">
        <v>10</v>
      </c>
      <c r="C4" s="3">
        <v>23010150517</v>
      </c>
      <c r="D4" s="3" t="str">
        <f>VLOOKUP(C4,[1]Sheet1!$B:$C,2,0)</f>
        <v>杨萍萍</v>
      </c>
      <c r="E4" s="4">
        <v>70.400000000000006</v>
      </c>
      <c r="F4" s="3">
        <v>73.53</v>
      </c>
      <c r="G4" s="3">
        <f t="shared" si="1"/>
        <v>71.97</v>
      </c>
      <c r="H4" s="3">
        <v>2</v>
      </c>
      <c r="I4" s="3" t="s">
        <v>11</v>
      </c>
    </row>
    <row r="5" spans="1:9" ht="20.100000000000001" customHeight="1" x14ac:dyDescent="0.25">
      <c r="A5" s="3">
        <f t="shared" si="0"/>
        <v>3</v>
      </c>
      <c r="B5" s="3" t="s">
        <v>10</v>
      </c>
      <c r="C5" s="3">
        <v>23010150420</v>
      </c>
      <c r="D5" s="3" t="str">
        <f>VLOOKUP(C5,[1]Sheet1!$B:$C,2,0)</f>
        <v>周碧华</v>
      </c>
      <c r="E5" s="4">
        <v>67.2</v>
      </c>
      <c r="F5" s="3">
        <v>68.83</v>
      </c>
      <c r="G5" s="3">
        <f t="shared" si="1"/>
        <v>68.02</v>
      </c>
      <c r="H5" s="3">
        <v>3</v>
      </c>
      <c r="I5" s="3" t="s">
        <v>11</v>
      </c>
    </row>
    <row r="6" spans="1:9" ht="20.100000000000001" customHeight="1" x14ac:dyDescent="0.25">
      <c r="A6" s="3">
        <f t="shared" si="0"/>
        <v>4</v>
      </c>
      <c r="B6" s="3" t="s">
        <v>10</v>
      </c>
      <c r="C6" s="3">
        <v>23010150609</v>
      </c>
      <c r="D6" s="3" t="str">
        <f>VLOOKUP(C6,[1]Sheet1!$B:$C,2,0)</f>
        <v>施梅松</v>
      </c>
      <c r="E6" s="4">
        <v>64.400000000000006</v>
      </c>
      <c r="F6" s="3">
        <v>68.33</v>
      </c>
      <c r="G6" s="3">
        <f t="shared" si="1"/>
        <v>66.37</v>
      </c>
      <c r="H6" s="3">
        <v>4</v>
      </c>
      <c r="I6" s="3" t="s">
        <v>11</v>
      </c>
    </row>
    <row r="7" spans="1:9" ht="20.100000000000001" customHeight="1" x14ac:dyDescent="0.25">
      <c r="A7" s="3">
        <f t="shared" si="0"/>
        <v>5</v>
      </c>
      <c r="B7" s="3" t="s">
        <v>10</v>
      </c>
      <c r="C7" s="3">
        <v>23010150405</v>
      </c>
      <c r="D7" s="3" t="str">
        <f>VLOOKUP(C7,[1]Sheet1!$B:$C,2,0)</f>
        <v>石敏莹</v>
      </c>
      <c r="E7" s="4">
        <v>64.400000000000006</v>
      </c>
      <c r="F7" s="3">
        <v>67.47</v>
      </c>
      <c r="G7" s="3">
        <f t="shared" si="1"/>
        <v>65.94</v>
      </c>
      <c r="H7" s="3">
        <v>5</v>
      </c>
      <c r="I7" s="3" t="s">
        <v>11</v>
      </c>
    </row>
    <row r="8" spans="1:9" ht="20.100000000000001" customHeight="1" x14ac:dyDescent="0.25">
      <c r="A8" s="3">
        <f t="shared" si="0"/>
        <v>6</v>
      </c>
      <c r="B8" s="3" t="s">
        <v>10</v>
      </c>
      <c r="C8" s="3">
        <v>23010150612</v>
      </c>
      <c r="D8" s="3" t="str">
        <f>VLOOKUP(C8,[1]Sheet1!$B:$C,2,0)</f>
        <v>刘燕娜</v>
      </c>
      <c r="E8" s="4">
        <v>55.6</v>
      </c>
      <c r="F8" s="3">
        <v>73.599999999999994</v>
      </c>
      <c r="G8" s="3">
        <f t="shared" si="1"/>
        <v>64.599999999999994</v>
      </c>
      <c r="H8" s="3">
        <v>6</v>
      </c>
      <c r="I8" s="3" t="s">
        <v>11</v>
      </c>
    </row>
    <row r="9" spans="1:9" ht="20.100000000000001" customHeight="1" x14ac:dyDescent="0.25">
      <c r="A9" s="3">
        <f t="shared" si="0"/>
        <v>7</v>
      </c>
      <c r="B9" s="3" t="s">
        <v>10</v>
      </c>
      <c r="C9" s="3">
        <v>23010150110</v>
      </c>
      <c r="D9" s="3" t="str">
        <f>VLOOKUP(C9,[1]Sheet1!$B:$C,2,0)</f>
        <v>吴舒宜</v>
      </c>
      <c r="E9" s="4">
        <v>58.8</v>
      </c>
      <c r="F9" s="3">
        <v>68.3</v>
      </c>
      <c r="G9" s="3">
        <f t="shared" si="1"/>
        <v>63.55</v>
      </c>
      <c r="H9" s="3">
        <v>7</v>
      </c>
      <c r="I9" s="3" t="s">
        <v>11</v>
      </c>
    </row>
    <row r="10" spans="1:9" ht="20.100000000000001" customHeight="1" x14ac:dyDescent="0.25">
      <c r="A10" s="3">
        <f t="shared" si="0"/>
        <v>8</v>
      </c>
      <c r="B10" s="3" t="s">
        <v>10</v>
      </c>
      <c r="C10" s="3">
        <v>23010150602</v>
      </c>
      <c r="D10" s="3" t="str">
        <f>VLOOKUP(C10,[1]Sheet1!$B:$C,2,0)</f>
        <v>吴荣誉</v>
      </c>
      <c r="E10" s="4">
        <v>57.2</v>
      </c>
      <c r="F10" s="3">
        <v>62.77</v>
      </c>
      <c r="G10" s="3">
        <f t="shared" si="1"/>
        <v>59.99</v>
      </c>
      <c r="H10" s="3">
        <v>8</v>
      </c>
      <c r="I10" s="5" t="s">
        <v>17</v>
      </c>
    </row>
    <row r="11" spans="1:9" ht="20.100000000000001" customHeight="1" x14ac:dyDescent="0.25">
      <c r="A11" s="3">
        <f t="shared" si="0"/>
        <v>9</v>
      </c>
      <c r="B11" s="3" t="s">
        <v>10</v>
      </c>
      <c r="C11" s="3">
        <v>23010150605</v>
      </c>
      <c r="D11" s="3" t="str">
        <f>VLOOKUP(C11,[1]Sheet1!$B:$C,2,0)</f>
        <v>吴丽蓉</v>
      </c>
      <c r="E11" s="4">
        <v>54.8</v>
      </c>
      <c r="F11" s="3">
        <v>63.23</v>
      </c>
      <c r="G11" s="3">
        <f t="shared" si="1"/>
        <v>59.02</v>
      </c>
      <c r="H11" s="3">
        <v>9</v>
      </c>
      <c r="I11" s="5" t="s">
        <v>17</v>
      </c>
    </row>
    <row r="12" spans="1:9" ht="20.100000000000001" customHeight="1" x14ac:dyDescent="0.25">
      <c r="A12" s="3">
        <f t="shared" si="0"/>
        <v>10</v>
      </c>
      <c r="B12" s="3" t="s">
        <v>12</v>
      </c>
      <c r="C12" s="3">
        <v>23010120520</v>
      </c>
      <c r="D12" s="3" t="str">
        <f>VLOOKUP(C12,[1]Sheet1!$B:$C,2,0)</f>
        <v>吴梅萍</v>
      </c>
      <c r="E12" s="4">
        <v>85.6</v>
      </c>
      <c r="F12" s="3">
        <v>82.8</v>
      </c>
      <c r="G12" s="3">
        <f t="shared" si="1"/>
        <v>84.2</v>
      </c>
      <c r="H12" s="3">
        <v>1</v>
      </c>
      <c r="I12" s="3" t="s">
        <v>11</v>
      </c>
    </row>
    <row r="13" spans="1:9" ht="20.100000000000001" customHeight="1" x14ac:dyDescent="0.25">
      <c r="A13" s="3">
        <f t="shared" si="0"/>
        <v>11</v>
      </c>
      <c r="B13" s="3" t="s">
        <v>12</v>
      </c>
      <c r="C13" s="3">
        <v>23010120506</v>
      </c>
      <c r="D13" s="3" t="str">
        <f>VLOOKUP(C13,[1]Sheet1!$B:$C,2,0)</f>
        <v>黄剑瑜</v>
      </c>
      <c r="E13" s="4">
        <v>86.8</v>
      </c>
      <c r="F13" s="3">
        <v>81.400000000000006</v>
      </c>
      <c r="G13" s="3">
        <f t="shared" si="1"/>
        <v>84.1</v>
      </c>
      <c r="H13" s="3">
        <v>2</v>
      </c>
      <c r="I13" s="3" t="s">
        <v>11</v>
      </c>
    </row>
    <row r="14" spans="1:9" ht="20.100000000000001" customHeight="1" x14ac:dyDescent="0.25">
      <c r="A14" s="3">
        <f t="shared" si="0"/>
        <v>12</v>
      </c>
      <c r="B14" s="3" t="s">
        <v>12</v>
      </c>
      <c r="C14" s="3">
        <v>23010120518</v>
      </c>
      <c r="D14" s="3" t="str">
        <f>VLOOKUP(C14,[1]Sheet1!$B:$C,2,0)</f>
        <v>杨若芸</v>
      </c>
      <c r="E14" s="4">
        <v>76.400000000000006</v>
      </c>
      <c r="F14" s="3">
        <v>80.599999999999994</v>
      </c>
      <c r="G14" s="3">
        <f t="shared" si="1"/>
        <v>78.5</v>
      </c>
      <c r="H14" s="3">
        <v>3</v>
      </c>
      <c r="I14" s="3" t="s">
        <v>11</v>
      </c>
    </row>
    <row r="15" spans="1:9" ht="20.100000000000001" customHeight="1" x14ac:dyDescent="0.25">
      <c r="A15" s="3">
        <f t="shared" si="0"/>
        <v>13</v>
      </c>
      <c r="B15" s="3" t="s">
        <v>12</v>
      </c>
      <c r="C15" s="3">
        <v>23010120426</v>
      </c>
      <c r="D15" s="3" t="str">
        <f>VLOOKUP(C15,[1]Sheet1!$B:$C,2,0)</f>
        <v>施静</v>
      </c>
      <c r="E15" s="4">
        <v>78</v>
      </c>
      <c r="F15" s="3">
        <v>73.27</v>
      </c>
      <c r="G15" s="3">
        <f t="shared" si="1"/>
        <v>75.64</v>
      </c>
      <c r="H15" s="3">
        <v>4</v>
      </c>
      <c r="I15" s="3" t="s">
        <v>11</v>
      </c>
    </row>
    <row r="16" spans="1:9" ht="20.100000000000001" customHeight="1" x14ac:dyDescent="0.25">
      <c r="A16" s="3">
        <f t="shared" si="0"/>
        <v>14</v>
      </c>
      <c r="B16" s="3" t="s">
        <v>12</v>
      </c>
      <c r="C16" s="3">
        <v>23010120515</v>
      </c>
      <c r="D16" s="3" t="str">
        <f>VLOOKUP(C16,[1]Sheet1!$B:$C,2,0)</f>
        <v>蓝图</v>
      </c>
      <c r="E16" s="4">
        <v>66</v>
      </c>
      <c r="F16" s="3">
        <v>76.47</v>
      </c>
      <c r="G16" s="3">
        <f t="shared" si="1"/>
        <v>71.239999999999995</v>
      </c>
      <c r="H16" s="3">
        <v>5</v>
      </c>
      <c r="I16" s="3" t="s">
        <v>11</v>
      </c>
    </row>
    <row r="17" spans="1:9" ht="20.100000000000001" customHeight="1" x14ac:dyDescent="0.25">
      <c r="A17" s="3">
        <f t="shared" si="0"/>
        <v>15</v>
      </c>
      <c r="B17" s="3" t="s">
        <v>12</v>
      </c>
      <c r="C17" s="3">
        <v>23010120525</v>
      </c>
      <c r="D17" s="3" t="str">
        <f>VLOOKUP(C17,[1]Sheet1!$B:$C,2,0)</f>
        <v>陈晓玲</v>
      </c>
      <c r="E17" s="4">
        <v>68.8</v>
      </c>
      <c r="F17" s="3">
        <v>72.8</v>
      </c>
      <c r="G17" s="3">
        <f t="shared" si="1"/>
        <v>70.8</v>
      </c>
      <c r="H17" s="3">
        <v>6</v>
      </c>
      <c r="I17" s="3" t="s">
        <v>11</v>
      </c>
    </row>
    <row r="18" spans="1:9" ht="20.100000000000001" customHeight="1" x14ac:dyDescent="0.25">
      <c r="A18" s="3">
        <f t="shared" si="0"/>
        <v>16</v>
      </c>
      <c r="B18" s="3" t="s">
        <v>12</v>
      </c>
      <c r="C18" s="3">
        <v>23010120608</v>
      </c>
      <c r="D18" s="3" t="str">
        <f>VLOOKUP(C18,[1]Sheet1!$B:$C,2,0)</f>
        <v>林隽颖</v>
      </c>
      <c r="E18" s="4">
        <v>67.599999999999994</v>
      </c>
      <c r="F18" s="3">
        <v>72.63</v>
      </c>
      <c r="G18" s="3">
        <f t="shared" si="1"/>
        <v>70.12</v>
      </c>
      <c r="H18" s="3">
        <v>7</v>
      </c>
      <c r="I18" s="3" t="s">
        <v>11</v>
      </c>
    </row>
    <row r="19" spans="1:9" ht="20.100000000000001" customHeight="1" x14ac:dyDescent="0.25">
      <c r="A19" s="3">
        <f t="shared" si="0"/>
        <v>17</v>
      </c>
      <c r="B19" s="3" t="s">
        <v>12</v>
      </c>
      <c r="C19" s="3">
        <v>23010120510</v>
      </c>
      <c r="D19" s="3" t="str">
        <f>VLOOKUP(C19,[1]Sheet1!$B:$C,2,0)</f>
        <v>彭陶丽</v>
      </c>
      <c r="E19" s="4">
        <v>61.2</v>
      </c>
      <c r="F19" s="3">
        <v>74.63</v>
      </c>
      <c r="G19" s="3">
        <f t="shared" si="1"/>
        <v>67.92</v>
      </c>
      <c r="H19" s="3">
        <v>8</v>
      </c>
      <c r="I19" s="3" t="s">
        <v>11</v>
      </c>
    </row>
    <row r="20" spans="1:9" ht="20.100000000000001" customHeight="1" x14ac:dyDescent="0.25">
      <c r="A20" s="3">
        <f t="shared" si="0"/>
        <v>18</v>
      </c>
      <c r="B20" s="3" t="s">
        <v>12</v>
      </c>
      <c r="C20" s="3">
        <v>23010120422</v>
      </c>
      <c r="D20" s="3" t="str">
        <f>VLOOKUP(C20,[1]Sheet1!$B:$C,2,0)</f>
        <v>黄燕金</v>
      </c>
      <c r="E20" s="4">
        <v>62.8</v>
      </c>
      <c r="F20" s="3">
        <v>72.569999999999993</v>
      </c>
      <c r="G20" s="3">
        <f t="shared" si="1"/>
        <v>67.69</v>
      </c>
      <c r="H20" s="3">
        <v>9</v>
      </c>
      <c r="I20" s="3" t="s">
        <v>11</v>
      </c>
    </row>
    <row r="21" spans="1:9" ht="20.100000000000001" customHeight="1" x14ac:dyDescent="0.25">
      <c r="A21" s="3">
        <f t="shared" si="0"/>
        <v>19</v>
      </c>
      <c r="B21" s="3" t="s">
        <v>12</v>
      </c>
      <c r="C21" s="3">
        <v>23010120404</v>
      </c>
      <c r="D21" s="3" t="str">
        <f>VLOOKUP(C21,[1]Sheet1!$B:$C,2,0)</f>
        <v>张楹浛</v>
      </c>
      <c r="E21" s="4">
        <v>62.8</v>
      </c>
      <c r="F21" s="3">
        <v>71.27</v>
      </c>
      <c r="G21" s="3">
        <f t="shared" si="1"/>
        <v>67.040000000000006</v>
      </c>
      <c r="H21" s="3">
        <v>10</v>
      </c>
      <c r="I21" s="3" t="s">
        <v>11</v>
      </c>
    </row>
    <row r="22" spans="1:9" ht="20.100000000000001" customHeight="1" x14ac:dyDescent="0.25">
      <c r="A22" s="3">
        <f t="shared" si="0"/>
        <v>20</v>
      </c>
      <c r="B22" s="3" t="s">
        <v>12</v>
      </c>
      <c r="C22" s="3">
        <v>23010120617</v>
      </c>
      <c r="D22" s="3" t="str">
        <f>VLOOKUP(C22,[1]Sheet1!$B:$C,2,0)</f>
        <v>林维和</v>
      </c>
      <c r="E22" s="4">
        <v>55.2</v>
      </c>
      <c r="F22" s="3">
        <v>65.8</v>
      </c>
      <c r="G22" s="3">
        <f t="shared" si="1"/>
        <v>60.5</v>
      </c>
      <c r="H22" s="3">
        <v>11</v>
      </c>
      <c r="I22" s="5" t="s">
        <v>18</v>
      </c>
    </row>
    <row r="23" spans="1:9" ht="20.100000000000001" customHeight="1" x14ac:dyDescent="0.25">
      <c r="A23" s="3">
        <f t="shared" si="0"/>
        <v>21</v>
      </c>
      <c r="B23" s="3" t="s">
        <v>13</v>
      </c>
      <c r="C23" s="3">
        <v>23010140413</v>
      </c>
      <c r="D23" s="3" t="str">
        <f>VLOOKUP(C23,[1]Sheet1!$B:$C,2,0)</f>
        <v>邱少松</v>
      </c>
      <c r="E23" s="4">
        <v>90.8</v>
      </c>
      <c r="F23" s="3">
        <v>83.73</v>
      </c>
      <c r="G23" s="3">
        <f t="shared" si="1"/>
        <v>87.27</v>
      </c>
      <c r="H23" s="3">
        <v>1</v>
      </c>
      <c r="I23" s="3" t="s">
        <v>11</v>
      </c>
    </row>
    <row r="24" spans="1:9" ht="20.100000000000001" customHeight="1" x14ac:dyDescent="0.25">
      <c r="A24" s="3">
        <f t="shared" si="0"/>
        <v>22</v>
      </c>
      <c r="B24" s="3" t="s">
        <v>13</v>
      </c>
      <c r="C24" s="3">
        <v>23010140408</v>
      </c>
      <c r="D24" s="3" t="str">
        <f>VLOOKUP(C24,[1]Sheet1!$B:$C,2,0)</f>
        <v>杨雯</v>
      </c>
      <c r="E24" s="4">
        <v>90</v>
      </c>
      <c r="F24" s="3">
        <v>84.4</v>
      </c>
      <c r="G24" s="3">
        <f t="shared" si="1"/>
        <v>87.2</v>
      </c>
      <c r="H24" s="3">
        <v>2</v>
      </c>
      <c r="I24" s="3" t="s">
        <v>11</v>
      </c>
    </row>
    <row r="25" spans="1:9" ht="20.100000000000001" customHeight="1" x14ac:dyDescent="0.25">
      <c r="A25" s="3">
        <f t="shared" si="0"/>
        <v>23</v>
      </c>
      <c r="B25" s="3" t="s">
        <v>13</v>
      </c>
      <c r="C25" s="3">
        <v>23010140425</v>
      </c>
      <c r="D25" s="3" t="str">
        <f>VLOOKUP(C25,[1]Sheet1!$B:$C,2,0)</f>
        <v>刘海珊</v>
      </c>
      <c r="E25" s="4">
        <v>76.8</v>
      </c>
      <c r="F25" s="3">
        <v>81.73</v>
      </c>
      <c r="G25" s="3">
        <f t="shared" si="1"/>
        <v>79.27</v>
      </c>
      <c r="H25" s="3">
        <v>3</v>
      </c>
      <c r="I25" s="3" t="s">
        <v>11</v>
      </c>
    </row>
    <row r="26" spans="1:9" ht="20.100000000000001" customHeight="1" x14ac:dyDescent="0.25">
      <c r="A26" s="3">
        <f t="shared" si="0"/>
        <v>24</v>
      </c>
      <c r="B26" s="3" t="s">
        <v>13</v>
      </c>
      <c r="C26" s="3">
        <v>23010140527</v>
      </c>
      <c r="D26" s="3" t="str">
        <f>VLOOKUP(C26,[1]Sheet1!$B:$C,2,0)</f>
        <v>王美玲</v>
      </c>
      <c r="E26" s="4">
        <v>75.599999999999994</v>
      </c>
      <c r="F26" s="3">
        <v>82.07</v>
      </c>
      <c r="G26" s="3">
        <f t="shared" si="1"/>
        <v>78.84</v>
      </c>
      <c r="H26" s="3">
        <v>4</v>
      </c>
      <c r="I26" s="3" t="s">
        <v>11</v>
      </c>
    </row>
    <row r="27" spans="1:9" ht="20.100000000000001" customHeight="1" x14ac:dyDescent="0.25">
      <c r="A27" s="3">
        <f t="shared" si="0"/>
        <v>25</v>
      </c>
      <c r="B27" s="3" t="s">
        <v>13</v>
      </c>
      <c r="C27" s="3">
        <v>23010140415</v>
      </c>
      <c r="D27" s="3" t="str">
        <f>VLOOKUP(C27,[1]Sheet1!$B:$C,2,0)</f>
        <v>洪培钰</v>
      </c>
      <c r="E27" s="4">
        <v>68</v>
      </c>
      <c r="F27" s="3">
        <v>83.8</v>
      </c>
      <c r="G27" s="3">
        <f t="shared" si="1"/>
        <v>75.900000000000006</v>
      </c>
      <c r="H27" s="3">
        <v>5</v>
      </c>
      <c r="I27" s="3" t="s">
        <v>11</v>
      </c>
    </row>
    <row r="28" spans="1:9" ht="20.100000000000001" customHeight="1" x14ac:dyDescent="0.25">
      <c r="A28" s="3">
        <f t="shared" si="0"/>
        <v>26</v>
      </c>
      <c r="B28" s="3" t="s">
        <v>13</v>
      </c>
      <c r="C28" s="3">
        <v>23010140402</v>
      </c>
      <c r="D28" s="3" t="str">
        <f>VLOOKUP(C28,[1]Sheet1!$B:$C,2,0)</f>
        <v>王铮铮</v>
      </c>
      <c r="E28" s="4">
        <v>70.8</v>
      </c>
      <c r="F28" s="3">
        <v>80.930000000000007</v>
      </c>
      <c r="G28" s="3">
        <f t="shared" si="1"/>
        <v>75.87</v>
      </c>
      <c r="H28" s="3">
        <v>6</v>
      </c>
      <c r="I28" s="3" t="s">
        <v>11</v>
      </c>
    </row>
    <row r="29" spans="1:9" ht="20.100000000000001" customHeight="1" x14ac:dyDescent="0.25">
      <c r="A29" s="3">
        <f t="shared" si="0"/>
        <v>27</v>
      </c>
      <c r="B29" s="3" t="s">
        <v>13</v>
      </c>
      <c r="C29" s="3">
        <v>23010140423</v>
      </c>
      <c r="D29" s="3" t="str">
        <f>VLOOKUP(C29,[1]Sheet1!$B:$C,2,0)</f>
        <v>张丹丹</v>
      </c>
      <c r="E29" s="4">
        <v>66.8</v>
      </c>
      <c r="F29" s="3">
        <v>83.43</v>
      </c>
      <c r="G29" s="3">
        <f t="shared" si="1"/>
        <v>75.12</v>
      </c>
      <c r="H29" s="3">
        <v>7</v>
      </c>
      <c r="I29" s="3" t="s">
        <v>11</v>
      </c>
    </row>
    <row r="30" spans="1:9" ht="20.100000000000001" customHeight="1" x14ac:dyDescent="0.25">
      <c r="A30" s="3">
        <f t="shared" si="0"/>
        <v>28</v>
      </c>
      <c r="B30" s="3" t="s">
        <v>13</v>
      </c>
      <c r="C30" s="3">
        <v>23010140113</v>
      </c>
      <c r="D30" s="3" t="str">
        <f>VLOOKUP(C30,[1]Sheet1!$B:$C,2,0)</f>
        <v>王巧玲</v>
      </c>
      <c r="E30" s="4">
        <v>69.2</v>
      </c>
      <c r="F30" s="3">
        <v>79.83</v>
      </c>
      <c r="G30" s="3">
        <f t="shared" si="1"/>
        <v>74.52</v>
      </c>
      <c r="H30" s="3">
        <v>8</v>
      </c>
      <c r="I30" s="3" t="s">
        <v>11</v>
      </c>
    </row>
    <row r="31" spans="1:9" ht="20.100000000000001" customHeight="1" x14ac:dyDescent="0.25">
      <c r="A31" s="3">
        <f t="shared" si="0"/>
        <v>29</v>
      </c>
      <c r="B31" s="3" t="s">
        <v>13</v>
      </c>
      <c r="C31" s="3">
        <v>23010140421</v>
      </c>
      <c r="D31" s="3" t="str">
        <f>VLOOKUP(C31,[1]Sheet1!$B:$C,2,0)</f>
        <v>陈黎敏</v>
      </c>
      <c r="E31" s="4">
        <v>69.599999999999994</v>
      </c>
      <c r="F31" s="3">
        <v>78.7</v>
      </c>
      <c r="G31" s="3">
        <f t="shared" si="1"/>
        <v>74.150000000000006</v>
      </c>
      <c r="H31" s="3">
        <v>9</v>
      </c>
      <c r="I31" s="3" t="s">
        <v>11</v>
      </c>
    </row>
    <row r="32" spans="1:9" ht="20.100000000000001" customHeight="1" x14ac:dyDescent="0.25">
      <c r="A32" s="3">
        <f t="shared" si="0"/>
        <v>30</v>
      </c>
      <c r="B32" s="3" t="s">
        <v>13</v>
      </c>
      <c r="C32" s="3">
        <v>23010140106</v>
      </c>
      <c r="D32" s="3" t="str">
        <f>VLOOKUP(C32,[1]Sheet1!$B:$C,2,0)</f>
        <v>黄惠霞</v>
      </c>
      <c r="E32" s="4">
        <v>67.599999999999994</v>
      </c>
      <c r="F32" s="3">
        <v>79.900000000000006</v>
      </c>
      <c r="G32" s="3">
        <f t="shared" si="1"/>
        <v>73.75</v>
      </c>
      <c r="H32" s="3">
        <v>10</v>
      </c>
      <c r="I32" s="3" t="s">
        <v>11</v>
      </c>
    </row>
    <row r="33" spans="1:9" ht="20.100000000000001" customHeight="1" x14ac:dyDescent="0.25">
      <c r="A33" s="3">
        <f t="shared" si="0"/>
        <v>31</v>
      </c>
      <c r="B33" s="3" t="s">
        <v>13</v>
      </c>
      <c r="C33" s="3">
        <v>23010140504</v>
      </c>
      <c r="D33" s="3" t="str">
        <f>VLOOKUP(C33,[1]Sheet1!$B:$C,2,0)</f>
        <v>李光展</v>
      </c>
      <c r="E33" s="4">
        <v>66.400000000000006</v>
      </c>
      <c r="F33" s="3">
        <v>79.97</v>
      </c>
      <c r="G33" s="3">
        <f t="shared" si="1"/>
        <v>73.19</v>
      </c>
      <c r="H33" s="3">
        <v>11</v>
      </c>
      <c r="I33" s="5" t="s">
        <v>18</v>
      </c>
    </row>
    <row r="34" spans="1:9" ht="20.100000000000001" customHeight="1" x14ac:dyDescent="0.25">
      <c r="A34" s="3">
        <f t="shared" si="0"/>
        <v>32</v>
      </c>
      <c r="B34" s="3" t="s">
        <v>13</v>
      </c>
      <c r="C34" s="3">
        <v>23010140419</v>
      </c>
      <c r="D34" s="3" t="str">
        <f>VLOOKUP(C34,[1]Sheet1!$B:$C,2,0)</f>
        <v>董丽萍</v>
      </c>
      <c r="E34" s="4">
        <v>66.400000000000006</v>
      </c>
      <c r="F34" s="3">
        <v>77.7</v>
      </c>
      <c r="G34" s="3">
        <f t="shared" si="1"/>
        <v>72.05</v>
      </c>
      <c r="H34" s="3">
        <v>12</v>
      </c>
      <c r="I34" s="5" t="s">
        <v>18</v>
      </c>
    </row>
    <row r="35" spans="1:9" ht="20.100000000000001" customHeight="1" x14ac:dyDescent="0.25">
      <c r="A35" s="3">
        <f t="shared" si="0"/>
        <v>33</v>
      </c>
      <c r="B35" s="3" t="s">
        <v>13</v>
      </c>
      <c r="C35" s="3">
        <v>23010140528</v>
      </c>
      <c r="D35" s="3" t="str">
        <f>VLOOKUP(C35,[1]Sheet1!$B:$C,2,0)</f>
        <v>傅巧姑</v>
      </c>
      <c r="E35" s="4">
        <v>68.8</v>
      </c>
      <c r="F35" s="3">
        <v>69</v>
      </c>
      <c r="G35" s="3">
        <f t="shared" si="1"/>
        <v>68.900000000000006</v>
      </c>
      <c r="H35" s="3">
        <v>13</v>
      </c>
      <c r="I35" s="5" t="s">
        <v>18</v>
      </c>
    </row>
    <row r="36" spans="1:9" ht="20.100000000000001" customHeight="1" x14ac:dyDescent="0.25">
      <c r="A36" s="3">
        <f t="shared" si="0"/>
        <v>34</v>
      </c>
      <c r="B36" s="3" t="s">
        <v>13</v>
      </c>
      <c r="C36" s="3">
        <v>23010140516</v>
      </c>
      <c r="D36" s="3" t="str">
        <f>VLOOKUP(C36,[1]Sheet1!$B:$C,2,0)</f>
        <v>黄瑛</v>
      </c>
      <c r="E36" s="4">
        <v>58.8</v>
      </c>
      <c r="F36" s="3">
        <v>78.2</v>
      </c>
      <c r="G36" s="3">
        <f t="shared" si="1"/>
        <v>68.5</v>
      </c>
      <c r="H36" s="3">
        <v>14</v>
      </c>
      <c r="I36" s="5" t="s">
        <v>18</v>
      </c>
    </row>
    <row r="37" spans="1:9" ht="20.100000000000001" customHeight="1" x14ac:dyDescent="0.25">
      <c r="A37" s="3">
        <f t="shared" si="0"/>
        <v>35</v>
      </c>
      <c r="B37" s="3" t="s">
        <v>14</v>
      </c>
      <c r="C37" s="3">
        <v>23010110109</v>
      </c>
      <c r="D37" s="3" t="str">
        <f>VLOOKUP(C37,[1]Sheet1!$B:$C,2,0)</f>
        <v>林若云</v>
      </c>
      <c r="E37" s="4">
        <v>88</v>
      </c>
      <c r="F37" s="3">
        <v>82.1</v>
      </c>
      <c r="G37" s="3">
        <f t="shared" si="1"/>
        <v>85.05</v>
      </c>
      <c r="H37" s="3">
        <v>1</v>
      </c>
      <c r="I37" s="3" t="s">
        <v>11</v>
      </c>
    </row>
    <row r="38" spans="1:9" ht="20.100000000000001" customHeight="1" x14ac:dyDescent="0.25">
      <c r="A38" s="3">
        <f t="shared" si="0"/>
        <v>36</v>
      </c>
      <c r="B38" s="3" t="s">
        <v>14</v>
      </c>
      <c r="C38" s="3">
        <v>23010110401</v>
      </c>
      <c r="D38" s="3" t="str">
        <f>VLOOKUP(C38,[1]Sheet1!$B:$C,2,0)</f>
        <v>李琼婷</v>
      </c>
      <c r="E38" s="4">
        <v>80.8</v>
      </c>
      <c r="F38" s="3">
        <v>79.27</v>
      </c>
      <c r="G38" s="3">
        <f t="shared" si="1"/>
        <v>80.040000000000006</v>
      </c>
      <c r="H38" s="3">
        <v>2</v>
      </c>
      <c r="I38" s="3" t="s">
        <v>11</v>
      </c>
    </row>
    <row r="39" spans="1:9" ht="20.100000000000001" customHeight="1" x14ac:dyDescent="0.25">
      <c r="A39" s="3">
        <f t="shared" si="0"/>
        <v>37</v>
      </c>
      <c r="B39" s="3" t="s">
        <v>14</v>
      </c>
      <c r="C39" s="3">
        <v>23010110418</v>
      </c>
      <c r="D39" s="3" t="str">
        <f>VLOOKUP(C39,[1]Sheet1!$B:$C,2,0)</f>
        <v>黄黎花</v>
      </c>
      <c r="E39" s="4">
        <v>88.8</v>
      </c>
      <c r="F39" s="3">
        <v>70.53</v>
      </c>
      <c r="G39" s="3">
        <f t="shared" si="1"/>
        <v>79.67</v>
      </c>
      <c r="H39" s="3">
        <v>3</v>
      </c>
      <c r="I39" s="3" t="s">
        <v>11</v>
      </c>
    </row>
    <row r="40" spans="1:9" ht="20.100000000000001" customHeight="1" x14ac:dyDescent="0.25">
      <c r="A40" s="3">
        <f t="shared" si="0"/>
        <v>38</v>
      </c>
      <c r="B40" s="3" t="s">
        <v>14</v>
      </c>
      <c r="C40" s="3">
        <v>23010110611</v>
      </c>
      <c r="D40" s="3" t="str">
        <f>VLOOKUP(C40,[1]Sheet1!$B:$C,2,0)</f>
        <v>陈丽妹</v>
      </c>
      <c r="E40" s="4">
        <v>79.2</v>
      </c>
      <c r="F40" s="3">
        <v>80</v>
      </c>
      <c r="G40" s="3">
        <f t="shared" si="1"/>
        <v>79.599999999999994</v>
      </c>
      <c r="H40" s="3">
        <v>4</v>
      </c>
      <c r="I40" s="3" t="s">
        <v>11</v>
      </c>
    </row>
    <row r="41" spans="1:9" ht="20.100000000000001" customHeight="1" x14ac:dyDescent="0.25">
      <c r="A41" s="3">
        <f t="shared" si="0"/>
        <v>39</v>
      </c>
      <c r="B41" s="3" t="s">
        <v>14</v>
      </c>
      <c r="C41" s="3">
        <v>23010110514</v>
      </c>
      <c r="D41" s="3" t="str">
        <f>VLOOKUP(C41,[1]Sheet1!$B:$C,2,0)</f>
        <v>王榕榕</v>
      </c>
      <c r="E41" s="4">
        <v>79.2</v>
      </c>
      <c r="F41" s="3">
        <v>78.77</v>
      </c>
      <c r="G41" s="3">
        <f t="shared" si="1"/>
        <v>78.989999999999995</v>
      </c>
      <c r="H41" s="3">
        <v>5</v>
      </c>
      <c r="I41" s="3" t="s">
        <v>11</v>
      </c>
    </row>
    <row r="42" spans="1:9" ht="20.100000000000001" customHeight="1" x14ac:dyDescent="0.25">
      <c r="A42" s="3">
        <f t="shared" si="0"/>
        <v>40</v>
      </c>
      <c r="B42" s="3" t="s">
        <v>14</v>
      </c>
      <c r="C42" s="3">
        <v>23010110406</v>
      </c>
      <c r="D42" s="3" t="str">
        <f>VLOOKUP(C42,[1]Sheet1!$B:$C,2,0)</f>
        <v>杨小凤</v>
      </c>
      <c r="E42" s="4">
        <v>78.400000000000006</v>
      </c>
      <c r="F42" s="3">
        <v>77.53</v>
      </c>
      <c r="G42" s="3">
        <f t="shared" si="1"/>
        <v>77.97</v>
      </c>
      <c r="H42" s="3">
        <v>6</v>
      </c>
      <c r="I42" s="3" t="s">
        <v>11</v>
      </c>
    </row>
    <row r="43" spans="1:9" ht="20.100000000000001" customHeight="1" x14ac:dyDescent="0.25">
      <c r="A43" s="3">
        <f t="shared" si="0"/>
        <v>41</v>
      </c>
      <c r="B43" s="3" t="s">
        <v>14</v>
      </c>
      <c r="C43" s="3">
        <v>23010110512</v>
      </c>
      <c r="D43" s="3" t="str">
        <f>VLOOKUP(C43,[1]Sheet1!$B:$C,2,0)</f>
        <v>肖丽娟</v>
      </c>
      <c r="E43" s="4">
        <v>77.599999999999994</v>
      </c>
      <c r="F43" s="3">
        <v>75.77</v>
      </c>
      <c r="G43" s="3">
        <f t="shared" si="1"/>
        <v>76.69</v>
      </c>
      <c r="H43" s="3">
        <v>7</v>
      </c>
      <c r="I43" s="3" t="s">
        <v>11</v>
      </c>
    </row>
    <row r="44" spans="1:9" ht="20.100000000000001" customHeight="1" x14ac:dyDescent="0.25">
      <c r="A44" s="3">
        <f t="shared" si="0"/>
        <v>42</v>
      </c>
      <c r="B44" s="3" t="s">
        <v>14</v>
      </c>
      <c r="C44" s="3">
        <v>23010110603</v>
      </c>
      <c r="D44" s="3" t="str">
        <f>VLOOKUP(C44,[1]Sheet1!$B:$C,2,0)</f>
        <v>林幼婷</v>
      </c>
      <c r="E44" s="4">
        <v>80.400000000000006</v>
      </c>
      <c r="F44" s="3">
        <v>72.63</v>
      </c>
      <c r="G44" s="3">
        <f t="shared" si="1"/>
        <v>76.52</v>
      </c>
      <c r="H44" s="3">
        <v>8</v>
      </c>
      <c r="I44" s="3" t="s">
        <v>11</v>
      </c>
    </row>
    <row r="45" spans="1:9" ht="20.100000000000001" customHeight="1" x14ac:dyDescent="0.25">
      <c r="A45" s="3">
        <f t="shared" si="0"/>
        <v>43</v>
      </c>
      <c r="B45" s="3" t="s">
        <v>14</v>
      </c>
      <c r="C45" s="3">
        <v>23010110519</v>
      </c>
      <c r="D45" s="3" t="str">
        <f>VLOOKUP(C45,[1]Sheet1!$B:$C,2,0)</f>
        <v>黄静茹</v>
      </c>
      <c r="E45" s="4">
        <v>67.599999999999994</v>
      </c>
      <c r="F45" s="3">
        <v>84.5</v>
      </c>
      <c r="G45" s="3">
        <f t="shared" si="1"/>
        <v>76.05</v>
      </c>
      <c r="H45" s="3">
        <v>9</v>
      </c>
      <c r="I45" s="3" t="s">
        <v>11</v>
      </c>
    </row>
    <row r="46" spans="1:9" ht="20.100000000000001" customHeight="1" x14ac:dyDescent="0.25">
      <c r="A46" s="3">
        <f t="shared" si="0"/>
        <v>44</v>
      </c>
      <c r="B46" s="3" t="s">
        <v>14</v>
      </c>
      <c r="C46" s="3">
        <v>23010110601</v>
      </c>
      <c r="D46" s="3" t="str">
        <f>VLOOKUP(C46,[1]Sheet1!$B:$C,2,0)</f>
        <v>吴明珠</v>
      </c>
      <c r="E46" s="4">
        <v>75.2</v>
      </c>
      <c r="F46" s="3">
        <v>74.23</v>
      </c>
      <c r="G46" s="3">
        <f t="shared" si="1"/>
        <v>74.72</v>
      </c>
      <c r="H46" s="3">
        <v>10</v>
      </c>
      <c r="I46" s="3" t="s">
        <v>11</v>
      </c>
    </row>
    <row r="47" spans="1:9" ht="20.100000000000001" customHeight="1" x14ac:dyDescent="0.25">
      <c r="A47" s="3">
        <f t="shared" si="0"/>
        <v>45</v>
      </c>
      <c r="B47" s="3" t="s">
        <v>14</v>
      </c>
      <c r="C47" s="3">
        <v>23010110407</v>
      </c>
      <c r="D47" s="3" t="str">
        <f>VLOOKUP(C47,[1]Sheet1!$B:$C,2,0)</f>
        <v>张雅璇</v>
      </c>
      <c r="E47" s="4">
        <v>74</v>
      </c>
      <c r="F47" s="3">
        <v>74.37</v>
      </c>
      <c r="G47" s="3">
        <f t="shared" si="1"/>
        <v>74.19</v>
      </c>
      <c r="H47" s="3">
        <v>11</v>
      </c>
      <c r="I47" s="5" t="s">
        <v>18</v>
      </c>
    </row>
    <row r="48" spans="1:9" ht="20.100000000000001" customHeight="1" x14ac:dyDescent="0.25">
      <c r="A48" s="3">
        <f t="shared" si="0"/>
        <v>46</v>
      </c>
      <c r="B48" s="3" t="s">
        <v>14</v>
      </c>
      <c r="C48" s="3">
        <v>23010110523</v>
      </c>
      <c r="D48" s="3" t="str">
        <f>VLOOKUP(C48,[1]Sheet1!$B:$C,2,0)</f>
        <v>张蓉蓉</v>
      </c>
      <c r="E48" s="4">
        <v>74.400000000000006</v>
      </c>
      <c r="F48" s="3">
        <v>73.37</v>
      </c>
      <c r="G48" s="3">
        <f t="shared" si="1"/>
        <v>73.89</v>
      </c>
      <c r="H48" s="3">
        <v>12</v>
      </c>
      <c r="I48" s="5" t="s">
        <v>18</v>
      </c>
    </row>
    <row r="49" spans="1:9" ht="20.100000000000001" customHeight="1" x14ac:dyDescent="0.25">
      <c r="A49" s="3">
        <f t="shared" si="0"/>
        <v>47</v>
      </c>
      <c r="B49" s="3" t="s">
        <v>14</v>
      </c>
      <c r="C49" s="3">
        <v>23010110613</v>
      </c>
      <c r="D49" s="3" t="str">
        <f>VLOOKUP(C49,[1]Sheet1!$B:$C,2,0)</f>
        <v>吴钰妙</v>
      </c>
      <c r="E49" s="4">
        <v>71.599999999999994</v>
      </c>
      <c r="F49" s="3">
        <v>76.03</v>
      </c>
      <c r="G49" s="3">
        <f t="shared" si="1"/>
        <v>73.819999999999993</v>
      </c>
      <c r="H49" s="3">
        <v>13</v>
      </c>
      <c r="I49" s="5" t="s">
        <v>18</v>
      </c>
    </row>
    <row r="50" spans="1:9" ht="20.100000000000001" customHeight="1" x14ac:dyDescent="0.25">
      <c r="A50" s="3">
        <f t="shared" si="0"/>
        <v>48</v>
      </c>
      <c r="B50" s="3" t="s">
        <v>14</v>
      </c>
      <c r="C50" s="3">
        <v>23010110424</v>
      </c>
      <c r="D50" s="3" t="str">
        <f>VLOOKUP(C50,[1]Sheet1!$B:$C,2,0)</f>
        <v>尤奕诗</v>
      </c>
      <c r="E50" s="4">
        <v>72</v>
      </c>
      <c r="F50" s="3">
        <v>75.27</v>
      </c>
      <c r="G50" s="3">
        <f t="shared" si="1"/>
        <v>73.64</v>
      </c>
      <c r="H50" s="3">
        <v>14</v>
      </c>
      <c r="I50" s="5" t="s">
        <v>18</v>
      </c>
    </row>
    <row r="51" spans="1:9" ht="20.100000000000001" customHeight="1" x14ac:dyDescent="0.25">
      <c r="A51" s="3">
        <f t="shared" si="0"/>
        <v>49</v>
      </c>
      <c r="B51" s="3" t="s">
        <v>14</v>
      </c>
      <c r="C51" s="3">
        <v>23010110606</v>
      </c>
      <c r="D51" s="3" t="str">
        <f>VLOOKUP(C51,[1]Sheet1!$B:$C,2,0)</f>
        <v>林立</v>
      </c>
      <c r="E51" s="4">
        <v>70.400000000000006</v>
      </c>
      <c r="F51" s="3">
        <v>76.67</v>
      </c>
      <c r="G51" s="3">
        <f t="shared" si="1"/>
        <v>73.540000000000006</v>
      </c>
      <c r="H51" s="3">
        <v>15</v>
      </c>
      <c r="I51" s="5" t="s">
        <v>18</v>
      </c>
    </row>
    <row r="52" spans="1:9" ht="20.100000000000001" customHeight="1" x14ac:dyDescent="0.25">
      <c r="A52" s="3">
        <f t="shared" si="0"/>
        <v>50</v>
      </c>
      <c r="B52" s="3" t="s">
        <v>14</v>
      </c>
      <c r="C52" s="3">
        <v>23010110502</v>
      </c>
      <c r="D52" s="3" t="str">
        <f>VLOOKUP(C52,[1]Sheet1!$B:$C,2,0)</f>
        <v>吴诗颖</v>
      </c>
      <c r="E52" s="4">
        <v>73.599999999999994</v>
      </c>
      <c r="F52" s="3">
        <v>71.5</v>
      </c>
      <c r="G52" s="3">
        <f t="shared" si="1"/>
        <v>72.55</v>
      </c>
      <c r="H52" s="3">
        <v>16</v>
      </c>
      <c r="I52" s="5" t="s">
        <v>18</v>
      </c>
    </row>
    <row r="53" spans="1:9" ht="20.100000000000001" customHeight="1" x14ac:dyDescent="0.25">
      <c r="A53" s="3">
        <f t="shared" si="0"/>
        <v>51</v>
      </c>
      <c r="B53" s="3" t="s">
        <v>14</v>
      </c>
      <c r="C53" s="3">
        <v>23010110410</v>
      </c>
      <c r="D53" s="3" t="str">
        <f>VLOOKUP(C53,[1]Sheet1!$B:$C,2,0)</f>
        <v>谢蓉蓉</v>
      </c>
      <c r="E53" s="4">
        <v>66.8</v>
      </c>
      <c r="F53" s="3">
        <v>77</v>
      </c>
      <c r="G53" s="3">
        <f t="shared" si="1"/>
        <v>71.900000000000006</v>
      </c>
      <c r="H53" s="3">
        <v>17</v>
      </c>
      <c r="I53" s="5" t="s">
        <v>18</v>
      </c>
    </row>
    <row r="54" spans="1:9" ht="20.100000000000001" customHeight="1" x14ac:dyDescent="0.25">
      <c r="A54" s="3">
        <f t="shared" si="0"/>
        <v>52</v>
      </c>
      <c r="B54" s="3" t="s">
        <v>14</v>
      </c>
      <c r="C54" s="3">
        <v>23010110105</v>
      </c>
      <c r="D54" s="3" t="str">
        <f>VLOOKUP(C54,[1]Sheet1!$B:$C,2,0)</f>
        <v>吴清茹</v>
      </c>
      <c r="E54" s="4">
        <v>63.6</v>
      </c>
      <c r="F54" s="3">
        <v>77.87</v>
      </c>
      <c r="G54" s="3">
        <f t="shared" si="1"/>
        <v>70.739999999999995</v>
      </c>
      <c r="H54" s="3">
        <v>18</v>
      </c>
      <c r="I54" s="5" t="s">
        <v>18</v>
      </c>
    </row>
    <row r="55" spans="1:9" ht="20.100000000000001" customHeight="1" x14ac:dyDescent="0.25">
      <c r="A55" s="3">
        <f t="shared" si="0"/>
        <v>53</v>
      </c>
      <c r="B55" s="3" t="s">
        <v>14</v>
      </c>
      <c r="C55" s="3">
        <v>23010110607</v>
      </c>
      <c r="D55" s="3" t="str">
        <f>VLOOKUP(C55,[1]Sheet1!$B:$C,2,0)</f>
        <v>刘远虹</v>
      </c>
      <c r="E55" s="4">
        <v>61.6</v>
      </c>
      <c r="F55" s="3">
        <v>77.430000000000007</v>
      </c>
      <c r="G55" s="3">
        <f t="shared" si="1"/>
        <v>69.52</v>
      </c>
      <c r="H55" s="3">
        <v>19</v>
      </c>
      <c r="I55" s="5" t="s">
        <v>18</v>
      </c>
    </row>
    <row r="56" spans="1:9" ht="20.100000000000001" customHeight="1" x14ac:dyDescent="0.25">
      <c r="A56" s="3">
        <f t="shared" si="0"/>
        <v>54</v>
      </c>
      <c r="B56" s="3" t="s">
        <v>14</v>
      </c>
      <c r="C56" s="3">
        <v>23010110104</v>
      </c>
      <c r="D56" s="3" t="str">
        <f>VLOOKUP(C56,[1]Sheet1!$B:$C,2,0)</f>
        <v>张燕燕</v>
      </c>
      <c r="E56" s="4">
        <v>63.6</v>
      </c>
      <c r="F56" s="3">
        <v>74.5</v>
      </c>
      <c r="G56" s="3">
        <f t="shared" si="1"/>
        <v>69.05</v>
      </c>
      <c r="H56" s="3">
        <v>20</v>
      </c>
      <c r="I56" s="5" t="s">
        <v>18</v>
      </c>
    </row>
    <row r="57" spans="1:9" ht="20.100000000000001" customHeight="1" x14ac:dyDescent="0.25">
      <c r="A57" s="3">
        <f t="shared" si="0"/>
        <v>55</v>
      </c>
      <c r="B57" s="3" t="s">
        <v>14</v>
      </c>
      <c r="C57" s="3">
        <v>23010110616</v>
      </c>
      <c r="D57" s="3" t="str">
        <f>VLOOKUP(C57,[1]Sheet1!$B:$C,2,0)</f>
        <v>陈瑞婷</v>
      </c>
      <c r="E57" s="4">
        <v>57.6</v>
      </c>
      <c r="F57" s="3">
        <v>79.47</v>
      </c>
      <c r="G57" s="3">
        <f t="shared" si="1"/>
        <v>68.540000000000006</v>
      </c>
      <c r="H57" s="3">
        <v>21</v>
      </c>
      <c r="I57" s="5" t="s">
        <v>18</v>
      </c>
    </row>
    <row r="58" spans="1:9" ht="20.100000000000001" customHeight="1" x14ac:dyDescent="0.25">
      <c r="A58" s="3">
        <f t="shared" si="0"/>
        <v>56</v>
      </c>
      <c r="B58" s="3" t="s">
        <v>14</v>
      </c>
      <c r="C58" s="3">
        <v>23010110501</v>
      </c>
      <c r="D58" s="3" t="str">
        <f>VLOOKUP(C58,[1]Sheet1!$B:$C,2,0)</f>
        <v>庄婉玲</v>
      </c>
      <c r="E58" s="4">
        <v>58</v>
      </c>
      <c r="F58" s="3">
        <v>76.099999999999994</v>
      </c>
      <c r="G58" s="3">
        <f t="shared" si="1"/>
        <v>67.05</v>
      </c>
      <c r="H58" s="3">
        <v>22</v>
      </c>
      <c r="I58" s="5" t="s">
        <v>18</v>
      </c>
    </row>
    <row r="59" spans="1:9" ht="20.100000000000001" customHeight="1" x14ac:dyDescent="0.25">
      <c r="A59" s="3">
        <f t="shared" si="0"/>
        <v>57</v>
      </c>
      <c r="B59" s="3" t="s">
        <v>14</v>
      </c>
      <c r="C59" s="3">
        <v>23010110610</v>
      </c>
      <c r="D59" s="3" t="str">
        <f>VLOOKUP(C59,[1]Sheet1!$B:$C,2,0)</f>
        <v>蔡珏</v>
      </c>
      <c r="E59" s="4">
        <v>60.4</v>
      </c>
      <c r="F59" s="3">
        <v>71.069999999999993</v>
      </c>
      <c r="G59" s="3">
        <f t="shared" si="1"/>
        <v>65.739999999999995</v>
      </c>
      <c r="H59" s="3">
        <v>23</v>
      </c>
      <c r="I59" s="5" t="s">
        <v>18</v>
      </c>
    </row>
    <row r="60" spans="1:9" ht="20.100000000000001" customHeight="1" x14ac:dyDescent="0.25">
      <c r="A60" s="3">
        <f t="shared" si="0"/>
        <v>58</v>
      </c>
      <c r="B60" s="3" t="s">
        <v>14</v>
      </c>
      <c r="C60" s="3">
        <v>23010110112</v>
      </c>
      <c r="D60" s="3" t="str">
        <f>VLOOKUP(C60,[1]Sheet1!$B:$C,2,0)</f>
        <v>陈晓艺</v>
      </c>
      <c r="E60" s="4">
        <v>55.2</v>
      </c>
      <c r="F60" s="3">
        <v>74.73</v>
      </c>
      <c r="G60" s="3">
        <f t="shared" si="1"/>
        <v>64.97</v>
      </c>
      <c r="H60" s="3">
        <v>24</v>
      </c>
      <c r="I60" s="5" t="s">
        <v>18</v>
      </c>
    </row>
    <row r="61" spans="1:9" ht="20.100000000000001" customHeight="1" x14ac:dyDescent="0.25">
      <c r="A61" s="3">
        <f t="shared" si="0"/>
        <v>59</v>
      </c>
      <c r="B61" s="3" t="s">
        <v>14</v>
      </c>
      <c r="C61" s="3">
        <v>23010110427</v>
      </c>
      <c r="D61" s="3" t="str">
        <f>VLOOKUP(C61,[1]Sheet1!$B:$C,2,0)</f>
        <v>黄栋梁</v>
      </c>
      <c r="E61" s="4">
        <v>58</v>
      </c>
      <c r="F61" s="3">
        <v>60.33</v>
      </c>
      <c r="G61" s="3">
        <f t="shared" si="1"/>
        <v>59.17</v>
      </c>
      <c r="H61" s="3">
        <v>25</v>
      </c>
      <c r="I61" s="5" t="s">
        <v>17</v>
      </c>
    </row>
    <row r="62" spans="1:9" ht="20.100000000000001" customHeight="1" x14ac:dyDescent="0.25">
      <c r="A62" s="3">
        <f t="shared" si="0"/>
        <v>60</v>
      </c>
      <c r="B62" s="3" t="s">
        <v>14</v>
      </c>
      <c r="C62" s="3">
        <v>23010110503</v>
      </c>
      <c r="D62" s="3" t="str">
        <f>VLOOKUP(C62,[1]Sheet1!$B:$C,2,0)</f>
        <v>王娟娟</v>
      </c>
      <c r="E62" s="4">
        <v>70.400000000000006</v>
      </c>
      <c r="F62" s="3" t="s">
        <v>15</v>
      </c>
      <c r="G62" s="3">
        <f>ROUND(E62*50%,2)</f>
        <v>35.200000000000003</v>
      </c>
      <c r="H62" s="3">
        <v>26</v>
      </c>
      <c r="I62" s="5" t="s">
        <v>17</v>
      </c>
    </row>
    <row r="63" spans="1:9" ht="20.100000000000001" customHeight="1" x14ac:dyDescent="0.25">
      <c r="A63" s="3">
        <f t="shared" si="0"/>
        <v>61</v>
      </c>
      <c r="B63" s="3" t="s">
        <v>14</v>
      </c>
      <c r="C63" s="3">
        <v>23010110428</v>
      </c>
      <c r="D63" s="3" t="str">
        <f>VLOOKUP(C63,[1]Sheet1!$B:$C,2,0)</f>
        <v>王美娥</v>
      </c>
      <c r="E63" s="4">
        <v>46</v>
      </c>
      <c r="F63" s="3" t="s">
        <v>15</v>
      </c>
      <c r="G63" s="3">
        <f>ROUND(E63*50%,2)</f>
        <v>23</v>
      </c>
      <c r="H63" s="3">
        <v>27</v>
      </c>
      <c r="I63" s="5" t="s">
        <v>17</v>
      </c>
    </row>
    <row r="64" spans="1:9" ht="20.100000000000001" customHeight="1" x14ac:dyDescent="0.25">
      <c r="A64" s="3">
        <f t="shared" si="0"/>
        <v>62</v>
      </c>
      <c r="B64" s="3" t="s">
        <v>16</v>
      </c>
      <c r="C64" s="3">
        <v>23010130107</v>
      </c>
      <c r="D64" s="3" t="str">
        <f>VLOOKUP(C64,[1]Sheet1!$B:$C,2,0)</f>
        <v>江添华</v>
      </c>
      <c r="E64" s="4">
        <v>90.8</v>
      </c>
      <c r="F64" s="3">
        <v>82.17</v>
      </c>
      <c r="G64" s="3">
        <f t="shared" ref="G64:G87" si="2">ROUND(E64*50%+F64*50%,2)</f>
        <v>86.49</v>
      </c>
      <c r="H64" s="3">
        <v>1</v>
      </c>
      <c r="I64" s="5" t="s">
        <v>19</v>
      </c>
    </row>
    <row r="65" spans="1:9" ht="20.100000000000001" customHeight="1" x14ac:dyDescent="0.25">
      <c r="A65" s="3">
        <f t="shared" si="0"/>
        <v>63</v>
      </c>
      <c r="B65" s="3" t="s">
        <v>16</v>
      </c>
      <c r="C65" s="3">
        <v>23010130412</v>
      </c>
      <c r="D65" s="3" t="str">
        <f>VLOOKUP(C65,[1]Sheet1!$B:$C,2,0)</f>
        <v>胡美芳</v>
      </c>
      <c r="E65" s="4">
        <v>88.8</v>
      </c>
      <c r="F65" s="3">
        <v>79.400000000000006</v>
      </c>
      <c r="G65" s="3">
        <f t="shared" si="2"/>
        <v>84.1</v>
      </c>
      <c r="H65" s="3">
        <v>2</v>
      </c>
      <c r="I65" s="5" t="s">
        <v>19</v>
      </c>
    </row>
    <row r="66" spans="1:9" ht="20.100000000000001" customHeight="1" x14ac:dyDescent="0.25">
      <c r="A66" s="3">
        <f t="shared" si="0"/>
        <v>64</v>
      </c>
      <c r="B66" s="3" t="s">
        <v>16</v>
      </c>
      <c r="C66" s="3">
        <v>23010130509</v>
      </c>
      <c r="D66" s="3" t="str">
        <f>VLOOKUP(C66,[1]Sheet1!$B:$C,2,0)</f>
        <v>吴倩倩</v>
      </c>
      <c r="E66" s="4">
        <v>84.4</v>
      </c>
      <c r="F66" s="3">
        <v>81.03</v>
      </c>
      <c r="G66" s="3">
        <f t="shared" si="2"/>
        <v>82.72</v>
      </c>
      <c r="H66" s="3">
        <v>3</v>
      </c>
      <c r="I66" s="5" t="s">
        <v>19</v>
      </c>
    </row>
    <row r="67" spans="1:9" ht="20.100000000000001" customHeight="1" x14ac:dyDescent="0.25">
      <c r="A67" s="3">
        <f t="shared" ref="A67:A88" si="3">ROW()-2</f>
        <v>65</v>
      </c>
      <c r="B67" s="3" t="s">
        <v>16</v>
      </c>
      <c r="C67" s="3">
        <v>23010130511</v>
      </c>
      <c r="D67" s="3" t="str">
        <f>VLOOKUP(C67,[1]Sheet1!$B:$C,2,0)</f>
        <v>李梅婷</v>
      </c>
      <c r="E67" s="4">
        <v>86.4</v>
      </c>
      <c r="F67" s="3">
        <v>78.3</v>
      </c>
      <c r="G67" s="3">
        <f t="shared" si="2"/>
        <v>82.35</v>
      </c>
      <c r="H67" s="3">
        <v>4</v>
      </c>
      <c r="I67" s="5" t="s">
        <v>19</v>
      </c>
    </row>
    <row r="68" spans="1:9" ht="20.100000000000001" customHeight="1" x14ac:dyDescent="0.25">
      <c r="A68" s="3">
        <f t="shared" si="3"/>
        <v>66</v>
      </c>
      <c r="B68" s="3" t="s">
        <v>16</v>
      </c>
      <c r="C68" s="3">
        <v>23010130513</v>
      </c>
      <c r="D68" s="3" t="str">
        <f>VLOOKUP(C68,[1]Sheet1!$B:$C,2,0)</f>
        <v>俞黔秀</v>
      </c>
      <c r="E68" s="4">
        <v>84.8</v>
      </c>
      <c r="F68" s="3">
        <v>79.83</v>
      </c>
      <c r="G68" s="3">
        <f t="shared" si="2"/>
        <v>82.32</v>
      </c>
      <c r="H68" s="3">
        <v>5</v>
      </c>
      <c r="I68" s="5" t="s">
        <v>19</v>
      </c>
    </row>
    <row r="69" spans="1:9" ht="20.100000000000001" customHeight="1" x14ac:dyDescent="0.25">
      <c r="A69" s="3">
        <f t="shared" si="3"/>
        <v>67</v>
      </c>
      <c r="B69" s="3" t="s">
        <v>16</v>
      </c>
      <c r="C69" s="3">
        <v>23010130522</v>
      </c>
      <c r="D69" s="3" t="str">
        <f>VLOOKUP(C69,[1]Sheet1!$B:$C,2,0)</f>
        <v>黄开元</v>
      </c>
      <c r="E69" s="4">
        <v>82.4</v>
      </c>
      <c r="F69" s="3">
        <v>80.53</v>
      </c>
      <c r="G69" s="3">
        <f t="shared" si="2"/>
        <v>81.47</v>
      </c>
      <c r="H69" s="3">
        <v>6</v>
      </c>
      <c r="I69" s="5" t="s">
        <v>19</v>
      </c>
    </row>
    <row r="70" spans="1:9" ht="20.100000000000001" customHeight="1" x14ac:dyDescent="0.25">
      <c r="A70" s="3">
        <f t="shared" si="3"/>
        <v>68</v>
      </c>
      <c r="B70" s="3" t="s">
        <v>16</v>
      </c>
      <c r="C70" s="3">
        <v>23010130411</v>
      </c>
      <c r="D70" s="3" t="str">
        <f>VLOOKUP(C70,[1]Sheet1!$B:$C,2,0)</f>
        <v>吴珊珊</v>
      </c>
      <c r="E70" s="4">
        <v>85.6</v>
      </c>
      <c r="F70" s="3">
        <v>76.8</v>
      </c>
      <c r="G70" s="3">
        <f t="shared" si="2"/>
        <v>81.2</v>
      </c>
      <c r="H70" s="3">
        <v>7</v>
      </c>
      <c r="I70" s="5" t="s">
        <v>19</v>
      </c>
    </row>
    <row r="71" spans="1:9" ht="20.100000000000001" customHeight="1" x14ac:dyDescent="0.25">
      <c r="A71" s="3">
        <f t="shared" si="3"/>
        <v>69</v>
      </c>
      <c r="B71" s="3" t="s">
        <v>16</v>
      </c>
      <c r="C71" s="3">
        <v>23010130102</v>
      </c>
      <c r="D71" s="3" t="str">
        <f>VLOOKUP(C71,[1]Sheet1!$B:$C,2,0)</f>
        <v>庄爱飞</v>
      </c>
      <c r="E71" s="4">
        <v>87.6</v>
      </c>
      <c r="F71" s="3">
        <v>74.17</v>
      </c>
      <c r="G71" s="3">
        <f t="shared" si="2"/>
        <v>80.89</v>
      </c>
      <c r="H71" s="3">
        <v>8</v>
      </c>
      <c r="I71" s="5" t="s">
        <v>19</v>
      </c>
    </row>
    <row r="72" spans="1:9" ht="20.100000000000001" customHeight="1" x14ac:dyDescent="0.25">
      <c r="A72" s="3">
        <f t="shared" si="3"/>
        <v>70</v>
      </c>
      <c r="B72" s="3" t="s">
        <v>16</v>
      </c>
      <c r="C72" s="3">
        <v>23010130507</v>
      </c>
      <c r="D72" s="3" t="str">
        <f>VLOOKUP(C72,[1]Sheet1!$B:$C,2,0)</f>
        <v>宋宏根</v>
      </c>
      <c r="E72" s="4">
        <v>75.599999999999994</v>
      </c>
      <c r="F72" s="3">
        <v>82.7</v>
      </c>
      <c r="G72" s="3">
        <f t="shared" si="2"/>
        <v>79.150000000000006</v>
      </c>
      <c r="H72" s="3">
        <v>9</v>
      </c>
      <c r="I72" s="5" t="s">
        <v>19</v>
      </c>
    </row>
    <row r="73" spans="1:9" ht="20.100000000000001" customHeight="1" x14ac:dyDescent="0.25">
      <c r="A73" s="3">
        <f t="shared" si="3"/>
        <v>71</v>
      </c>
      <c r="B73" s="3" t="s">
        <v>16</v>
      </c>
      <c r="C73" s="3">
        <v>23010130101</v>
      </c>
      <c r="D73" s="3" t="str">
        <f>VLOOKUP(C73,[1]Sheet1!$B:$C,2,0)</f>
        <v>林燕华</v>
      </c>
      <c r="E73" s="4">
        <v>78</v>
      </c>
      <c r="F73" s="3">
        <v>79.27</v>
      </c>
      <c r="G73" s="3">
        <f t="shared" si="2"/>
        <v>78.64</v>
      </c>
      <c r="H73" s="3">
        <v>10</v>
      </c>
      <c r="I73" s="5" t="s">
        <v>19</v>
      </c>
    </row>
    <row r="74" spans="1:9" ht="20.100000000000001" customHeight="1" x14ac:dyDescent="0.25">
      <c r="A74" s="3">
        <f t="shared" si="3"/>
        <v>72</v>
      </c>
      <c r="B74" s="3" t="s">
        <v>16</v>
      </c>
      <c r="C74" s="3">
        <v>23010130417</v>
      </c>
      <c r="D74" s="3" t="str">
        <f>VLOOKUP(C74,[1]Sheet1!$B:$C,2,0)</f>
        <v>王娅</v>
      </c>
      <c r="E74" s="4">
        <v>73.599999999999994</v>
      </c>
      <c r="F74" s="3">
        <v>83.1</v>
      </c>
      <c r="G74" s="3">
        <f t="shared" si="2"/>
        <v>78.349999999999994</v>
      </c>
      <c r="H74" s="3">
        <v>11</v>
      </c>
      <c r="I74" s="5" t="s">
        <v>18</v>
      </c>
    </row>
    <row r="75" spans="1:9" ht="20.100000000000001" customHeight="1" x14ac:dyDescent="0.25">
      <c r="A75" s="3">
        <f t="shared" si="3"/>
        <v>73</v>
      </c>
      <c r="B75" s="3" t="s">
        <v>16</v>
      </c>
      <c r="C75" s="3">
        <v>23010130521</v>
      </c>
      <c r="D75" s="3" t="str">
        <f>VLOOKUP(C75,[1]Sheet1!$B:$C,2,0)</f>
        <v>傅静怡</v>
      </c>
      <c r="E75" s="4">
        <v>76.8</v>
      </c>
      <c r="F75" s="3">
        <v>79.5</v>
      </c>
      <c r="G75" s="3">
        <f t="shared" si="2"/>
        <v>78.150000000000006</v>
      </c>
      <c r="H75" s="3">
        <v>12</v>
      </c>
      <c r="I75" s="5" t="s">
        <v>18</v>
      </c>
    </row>
    <row r="76" spans="1:9" ht="20.100000000000001" customHeight="1" x14ac:dyDescent="0.25">
      <c r="A76" s="3">
        <f t="shared" si="3"/>
        <v>74</v>
      </c>
      <c r="B76" s="3" t="s">
        <v>16</v>
      </c>
      <c r="C76" s="3">
        <v>23010130614</v>
      </c>
      <c r="D76" s="3" t="str">
        <f>VLOOKUP(C76,[1]Sheet1!$B:$C,2,0)</f>
        <v>黄梅凤</v>
      </c>
      <c r="E76" s="4">
        <v>84.4</v>
      </c>
      <c r="F76" s="3">
        <v>69.87</v>
      </c>
      <c r="G76" s="3">
        <f t="shared" si="2"/>
        <v>77.14</v>
      </c>
      <c r="H76" s="3">
        <v>13</v>
      </c>
      <c r="I76" s="5" t="s">
        <v>18</v>
      </c>
    </row>
    <row r="77" spans="1:9" ht="20.100000000000001" customHeight="1" x14ac:dyDescent="0.25">
      <c r="A77" s="3">
        <f t="shared" si="3"/>
        <v>75</v>
      </c>
      <c r="B77" s="3" t="s">
        <v>16</v>
      </c>
      <c r="C77" s="3">
        <v>23010130526</v>
      </c>
      <c r="D77" s="3" t="str">
        <f>VLOOKUP(C77,[1]Sheet1!$B:$C,2,0)</f>
        <v>汪超婷</v>
      </c>
      <c r="E77" s="4">
        <v>74</v>
      </c>
      <c r="F77" s="3">
        <v>78.569999999999993</v>
      </c>
      <c r="G77" s="3">
        <f t="shared" si="2"/>
        <v>76.290000000000006</v>
      </c>
      <c r="H77" s="3">
        <v>14</v>
      </c>
      <c r="I77" s="5" t="s">
        <v>18</v>
      </c>
    </row>
    <row r="78" spans="1:9" ht="20.100000000000001" customHeight="1" x14ac:dyDescent="0.25">
      <c r="A78" s="3">
        <f t="shared" si="3"/>
        <v>76</v>
      </c>
      <c r="B78" s="3" t="s">
        <v>16</v>
      </c>
      <c r="C78" s="3">
        <v>23010130414</v>
      </c>
      <c r="D78" s="3" t="str">
        <f>VLOOKUP(C78,[1]Sheet1!$B:$C,2,0)</f>
        <v>吴文凭</v>
      </c>
      <c r="E78" s="4">
        <v>76</v>
      </c>
      <c r="F78" s="3">
        <v>72.77</v>
      </c>
      <c r="G78" s="3">
        <f t="shared" si="2"/>
        <v>74.39</v>
      </c>
      <c r="H78" s="3">
        <v>15</v>
      </c>
      <c r="I78" s="5" t="s">
        <v>18</v>
      </c>
    </row>
    <row r="79" spans="1:9" ht="20.100000000000001" customHeight="1" x14ac:dyDescent="0.25">
      <c r="A79" s="3">
        <f t="shared" si="3"/>
        <v>77</v>
      </c>
      <c r="B79" s="3" t="s">
        <v>16</v>
      </c>
      <c r="C79" s="3">
        <v>23010130409</v>
      </c>
      <c r="D79" s="3" t="str">
        <f>VLOOKUP(C79,[1]Sheet1!$B:$C,2,0)</f>
        <v>林霞兰</v>
      </c>
      <c r="E79" s="4">
        <v>66.400000000000006</v>
      </c>
      <c r="F79" s="3">
        <v>80.13</v>
      </c>
      <c r="G79" s="3">
        <f t="shared" si="2"/>
        <v>73.27</v>
      </c>
      <c r="H79" s="3">
        <v>16</v>
      </c>
      <c r="I79" s="5" t="s">
        <v>18</v>
      </c>
    </row>
    <row r="80" spans="1:9" ht="20.100000000000001" customHeight="1" x14ac:dyDescent="0.25">
      <c r="A80" s="3">
        <f t="shared" si="3"/>
        <v>78</v>
      </c>
      <c r="B80" s="3" t="s">
        <v>16</v>
      </c>
      <c r="C80" s="3">
        <v>23010130111</v>
      </c>
      <c r="D80" s="3" t="str">
        <f>VLOOKUP(C80,[1]Sheet1!$B:$C,2,0)</f>
        <v>侯传秀</v>
      </c>
      <c r="E80" s="4">
        <v>64.400000000000006</v>
      </c>
      <c r="F80" s="3">
        <v>81.5</v>
      </c>
      <c r="G80" s="3">
        <f t="shared" si="2"/>
        <v>72.95</v>
      </c>
      <c r="H80" s="3">
        <v>17</v>
      </c>
      <c r="I80" s="5" t="s">
        <v>18</v>
      </c>
    </row>
    <row r="81" spans="1:9" ht="20.100000000000001" customHeight="1" x14ac:dyDescent="0.25">
      <c r="A81" s="3">
        <f t="shared" si="3"/>
        <v>79</v>
      </c>
      <c r="B81" s="3" t="s">
        <v>16</v>
      </c>
      <c r="C81" s="3">
        <v>23010130508</v>
      </c>
      <c r="D81" s="3" t="str">
        <f>VLOOKUP(C81,[1]Sheet1!$B:$C,2,0)</f>
        <v>蔡栋生</v>
      </c>
      <c r="E81" s="4">
        <v>70</v>
      </c>
      <c r="F81" s="3">
        <v>75.87</v>
      </c>
      <c r="G81" s="3">
        <f t="shared" si="2"/>
        <v>72.94</v>
      </c>
      <c r="H81" s="3">
        <v>18</v>
      </c>
      <c r="I81" s="5" t="s">
        <v>18</v>
      </c>
    </row>
    <row r="82" spans="1:9" ht="20.100000000000001" customHeight="1" x14ac:dyDescent="0.25">
      <c r="A82" s="3">
        <f t="shared" si="3"/>
        <v>80</v>
      </c>
      <c r="B82" s="3" t="s">
        <v>16</v>
      </c>
      <c r="C82" s="3">
        <v>23010130103</v>
      </c>
      <c r="D82" s="3" t="str">
        <f>VLOOKUP(C82,[1]Sheet1!$B:$C,2,0)</f>
        <v>庄伟丹</v>
      </c>
      <c r="E82" s="4">
        <v>67.2</v>
      </c>
      <c r="F82" s="3">
        <v>77.77</v>
      </c>
      <c r="G82" s="3">
        <f t="shared" si="2"/>
        <v>72.489999999999995</v>
      </c>
      <c r="H82" s="3">
        <v>19</v>
      </c>
      <c r="I82" s="5" t="s">
        <v>18</v>
      </c>
    </row>
    <row r="83" spans="1:9" ht="20.100000000000001" customHeight="1" x14ac:dyDescent="0.25">
      <c r="A83" s="3">
        <f t="shared" si="3"/>
        <v>81</v>
      </c>
      <c r="B83" s="3" t="s">
        <v>16</v>
      </c>
      <c r="C83" s="3">
        <v>23010130604</v>
      </c>
      <c r="D83" s="3" t="str">
        <f>VLOOKUP(C83,[1]Sheet1!$B:$C,2,0)</f>
        <v>吴美鸿</v>
      </c>
      <c r="E83" s="4">
        <v>72.8</v>
      </c>
      <c r="F83" s="3">
        <v>71.03</v>
      </c>
      <c r="G83" s="3">
        <f t="shared" si="2"/>
        <v>71.92</v>
      </c>
      <c r="H83" s="3">
        <v>20</v>
      </c>
      <c r="I83" s="5" t="s">
        <v>18</v>
      </c>
    </row>
    <row r="84" spans="1:9" ht="20.100000000000001" customHeight="1" x14ac:dyDescent="0.25">
      <c r="A84" s="3">
        <f t="shared" si="3"/>
        <v>82</v>
      </c>
      <c r="B84" s="3" t="s">
        <v>16</v>
      </c>
      <c r="C84" s="3">
        <v>23010130524</v>
      </c>
      <c r="D84" s="3" t="str">
        <f>VLOOKUP(C84,[1]Sheet1!$B:$C,2,0)</f>
        <v>陶珊珊</v>
      </c>
      <c r="E84" s="4">
        <v>69.599999999999994</v>
      </c>
      <c r="F84" s="3">
        <v>70.599999999999994</v>
      </c>
      <c r="G84" s="3">
        <f t="shared" si="2"/>
        <v>70.099999999999994</v>
      </c>
      <c r="H84" s="3">
        <v>21</v>
      </c>
      <c r="I84" s="5" t="s">
        <v>18</v>
      </c>
    </row>
    <row r="85" spans="1:9" ht="20.100000000000001" customHeight="1" x14ac:dyDescent="0.25">
      <c r="A85" s="3">
        <f t="shared" si="3"/>
        <v>83</v>
      </c>
      <c r="B85" s="3" t="s">
        <v>16</v>
      </c>
      <c r="C85" s="3">
        <v>23010130615</v>
      </c>
      <c r="D85" s="3" t="str">
        <f>VLOOKUP(C85,[1]Sheet1!$B:$C,2,0)</f>
        <v>吴惠兰</v>
      </c>
      <c r="E85" s="4">
        <v>68.400000000000006</v>
      </c>
      <c r="F85" s="3">
        <v>71.7</v>
      </c>
      <c r="G85" s="3">
        <f t="shared" si="2"/>
        <v>70.05</v>
      </c>
      <c r="H85" s="3">
        <v>22</v>
      </c>
      <c r="I85" s="5" t="s">
        <v>18</v>
      </c>
    </row>
    <row r="86" spans="1:9" ht="20.100000000000001" customHeight="1" x14ac:dyDescent="0.25">
      <c r="A86" s="3">
        <f t="shared" si="3"/>
        <v>84</v>
      </c>
      <c r="B86" s="3" t="s">
        <v>16</v>
      </c>
      <c r="C86" s="3">
        <v>23010130416</v>
      </c>
      <c r="D86" s="3" t="str">
        <f>VLOOKUP(C86,[1]Sheet1!$B:$C,2,0)</f>
        <v>陈美传</v>
      </c>
      <c r="E86" s="4">
        <v>65.599999999999994</v>
      </c>
      <c r="F86" s="3">
        <v>70.2</v>
      </c>
      <c r="G86" s="3">
        <f t="shared" si="2"/>
        <v>67.900000000000006</v>
      </c>
      <c r="H86" s="3">
        <v>23</v>
      </c>
      <c r="I86" s="5" t="s">
        <v>18</v>
      </c>
    </row>
    <row r="87" spans="1:9" ht="20.100000000000001" customHeight="1" x14ac:dyDescent="0.25">
      <c r="A87" s="3">
        <f t="shared" si="3"/>
        <v>85</v>
      </c>
      <c r="B87" s="3" t="s">
        <v>16</v>
      </c>
      <c r="C87" s="3">
        <v>23010130403</v>
      </c>
      <c r="D87" s="3" t="str">
        <f>VLOOKUP(C87,[1]Sheet1!$B:$C,2,0)</f>
        <v>林秋玲</v>
      </c>
      <c r="E87" s="4">
        <v>60.8</v>
      </c>
      <c r="F87" s="3">
        <v>73</v>
      </c>
      <c r="G87" s="3">
        <f t="shared" si="2"/>
        <v>66.900000000000006</v>
      </c>
      <c r="H87" s="3">
        <v>24</v>
      </c>
      <c r="I87" s="5" t="s">
        <v>18</v>
      </c>
    </row>
    <row r="88" spans="1:9" ht="20.100000000000001" customHeight="1" x14ac:dyDescent="0.25">
      <c r="A88" s="3">
        <f t="shared" si="3"/>
        <v>86</v>
      </c>
      <c r="B88" s="3" t="s">
        <v>16</v>
      </c>
      <c r="C88" s="3">
        <v>23010130505</v>
      </c>
      <c r="D88" s="3" t="str">
        <f>VLOOKUP(C88,[1]Sheet1!$B:$C,2,0)</f>
        <v>吴燕蓉</v>
      </c>
      <c r="E88" s="4">
        <v>47.6</v>
      </c>
      <c r="F88" s="3" t="s">
        <v>15</v>
      </c>
      <c r="G88" s="3">
        <f>E88*0.5</f>
        <v>23.8</v>
      </c>
      <c r="H88" s="3">
        <v>25</v>
      </c>
      <c r="I88" s="5" t="s">
        <v>17</v>
      </c>
    </row>
  </sheetData>
  <mergeCells count="1">
    <mergeCell ref="A1:I1"/>
  </mergeCells>
  <phoneticPr fontId="4" type="noConversion"/>
  <pageMargins left="0.51180555555555596" right="0.51180555555555596" top="0.35416666666666702" bottom="0.82638888888888895" header="0.5" footer="0.35416666666666702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zoomScale="110" zoomScaleNormal="110" workbookViewId="0">
      <selection activeCell="M11" sqref="M11"/>
    </sheetView>
  </sheetViews>
  <sheetFormatPr defaultColWidth="8.77734375" defaultRowHeight="20.100000000000001" customHeight="1" x14ac:dyDescent="0.25"/>
  <cols>
    <col min="1" max="1" width="5.21875" style="1"/>
    <col min="2" max="2" width="11.77734375" style="1" customWidth="1"/>
    <col min="3" max="4" width="12.77734375" style="1" customWidth="1"/>
    <col min="5" max="5" width="9.44140625" style="1" customWidth="1"/>
    <col min="6" max="6" width="9.88671875" style="1" customWidth="1"/>
    <col min="7" max="7" width="14.6640625" style="1" customWidth="1"/>
    <col min="8" max="8" width="9.88671875" style="1" customWidth="1"/>
    <col min="9" max="9" width="10.77734375" style="1" customWidth="1"/>
    <col min="10" max="253" width="9" style="1"/>
    <col min="254" max="16384" width="8.77734375" style="1"/>
  </cols>
  <sheetData>
    <row r="1" spans="1:9" ht="39.9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ht="20.100000000000001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20.100000000000001" customHeight="1" x14ac:dyDescent="0.25">
      <c r="A3" s="3">
        <f t="shared" ref="A3:A11" si="0">ROW()-2</f>
        <v>1</v>
      </c>
      <c r="B3" s="3" t="s">
        <v>10</v>
      </c>
      <c r="C3" s="3">
        <v>23010150108</v>
      </c>
      <c r="D3" s="3" t="str">
        <f>VLOOKUP(C3,[1]Sheet1!$B:$C,2,0)</f>
        <v>吴冰琳</v>
      </c>
      <c r="E3" s="4">
        <v>66</v>
      </c>
      <c r="F3" s="3">
        <v>80.069999999999993</v>
      </c>
      <c r="G3" s="3">
        <f t="shared" ref="G3:G11" si="1">ROUND(E3*50%+F3*50%,2)</f>
        <v>73.040000000000006</v>
      </c>
      <c r="H3" s="3">
        <v>1</v>
      </c>
      <c r="I3" s="3" t="s">
        <v>11</v>
      </c>
    </row>
    <row r="4" spans="1:9" ht="20.100000000000001" customHeight="1" x14ac:dyDescent="0.25">
      <c r="A4" s="3">
        <f t="shared" si="0"/>
        <v>2</v>
      </c>
      <c r="B4" s="3" t="s">
        <v>10</v>
      </c>
      <c r="C4" s="3">
        <v>23010150517</v>
      </c>
      <c r="D4" s="3" t="str">
        <f>VLOOKUP(C4,[1]Sheet1!$B:$C,2,0)</f>
        <v>杨萍萍</v>
      </c>
      <c r="E4" s="4">
        <v>70.400000000000006</v>
      </c>
      <c r="F4" s="3">
        <v>73.53</v>
      </c>
      <c r="G4" s="3">
        <f t="shared" si="1"/>
        <v>71.97</v>
      </c>
      <c r="H4" s="3">
        <v>2</v>
      </c>
      <c r="I4" s="3" t="s">
        <v>11</v>
      </c>
    </row>
    <row r="5" spans="1:9" ht="20.100000000000001" customHeight="1" x14ac:dyDescent="0.25">
      <c r="A5" s="3">
        <f t="shared" si="0"/>
        <v>3</v>
      </c>
      <c r="B5" s="3" t="s">
        <v>10</v>
      </c>
      <c r="C5" s="3">
        <v>23010150420</v>
      </c>
      <c r="D5" s="3" t="str">
        <f>VLOOKUP(C5,[1]Sheet1!$B:$C,2,0)</f>
        <v>周碧华</v>
      </c>
      <c r="E5" s="4">
        <v>67.2</v>
      </c>
      <c r="F5" s="3">
        <v>68.83</v>
      </c>
      <c r="G5" s="3">
        <f t="shared" si="1"/>
        <v>68.02</v>
      </c>
      <c r="H5" s="3">
        <v>3</v>
      </c>
      <c r="I5" s="3" t="s">
        <v>11</v>
      </c>
    </row>
    <row r="6" spans="1:9" ht="20.100000000000001" customHeight="1" x14ac:dyDescent="0.25">
      <c r="A6" s="3">
        <f t="shared" si="0"/>
        <v>4</v>
      </c>
      <c r="B6" s="3" t="s">
        <v>10</v>
      </c>
      <c r="C6" s="3">
        <v>23010150609</v>
      </c>
      <c r="D6" s="3" t="str">
        <f>VLOOKUP(C6,[1]Sheet1!$B:$C,2,0)</f>
        <v>施梅松</v>
      </c>
      <c r="E6" s="4">
        <v>64.400000000000006</v>
      </c>
      <c r="F6" s="3">
        <v>68.33</v>
      </c>
      <c r="G6" s="3">
        <f t="shared" si="1"/>
        <v>66.37</v>
      </c>
      <c r="H6" s="3">
        <v>4</v>
      </c>
      <c r="I6" s="3" t="s">
        <v>11</v>
      </c>
    </row>
    <row r="7" spans="1:9" ht="20.100000000000001" customHeight="1" x14ac:dyDescent="0.25">
      <c r="A7" s="3">
        <f t="shared" si="0"/>
        <v>5</v>
      </c>
      <c r="B7" s="3" t="s">
        <v>10</v>
      </c>
      <c r="C7" s="3">
        <v>23010150405</v>
      </c>
      <c r="D7" s="3" t="str">
        <f>VLOOKUP(C7,[1]Sheet1!$B:$C,2,0)</f>
        <v>石敏莹</v>
      </c>
      <c r="E7" s="4">
        <v>64.400000000000006</v>
      </c>
      <c r="F7" s="3">
        <v>67.47</v>
      </c>
      <c r="G7" s="3">
        <f t="shared" si="1"/>
        <v>65.94</v>
      </c>
      <c r="H7" s="3">
        <v>5</v>
      </c>
      <c r="I7" s="3" t="s">
        <v>11</v>
      </c>
    </row>
    <row r="8" spans="1:9" ht="20.100000000000001" customHeight="1" x14ac:dyDescent="0.25">
      <c r="A8" s="3">
        <f t="shared" si="0"/>
        <v>6</v>
      </c>
      <c r="B8" s="3" t="s">
        <v>10</v>
      </c>
      <c r="C8" s="3">
        <v>23010150612</v>
      </c>
      <c r="D8" s="3" t="str">
        <f>VLOOKUP(C8,[1]Sheet1!$B:$C,2,0)</f>
        <v>刘燕娜</v>
      </c>
      <c r="E8" s="4">
        <v>55.6</v>
      </c>
      <c r="F8" s="3">
        <v>73.599999999999994</v>
      </c>
      <c r="G8" s="3">
        <f t="shared" si="1"/>
        <v>64.599999999999994</v>
      </c>
      <c r="H8" s="3">
        <v>6</v>
      </c>
      <c r="I8" s="3" t="s">
        <v>11</v>
      </c>
    </row>
    <row r="9" spans="1:9" ht="20.100000000000001" customHeight="1" x14ac:dyDescent="0.25">
      <c r="A9" s="3">
        <f t="shared" si="0"/>
        <v>7</v>
      </c>
      <c r="B9" s="3" t="s">
        <v>10</v>
      </c>
      <c r="C9" s="3">
        <v>23010150110</v>
      </c>
      <c r="D9" s="3" t="str">
        <f>VLOOKUP(C9,[1]Sheet1!$B:$C,2,0)</f>
        <v>吴舒宜</v>
      </c>
      <c r="E9" s="4">
        <v>58.8</v>
      </c>
      <c r="F9" s="3">
        <v>68.3</v>
      </c>
      <c r="G9" s="3">
        <f t="shared" si="1"/>
        <v>63.55</v>
      </c>
      <c r="H9" s="3">
        <v>7</v>
      </c>
      <c r="I9" s="3" t="s">
        <v>11</v>
      </c>
    </row>
    <row r="10" spans="1:9" ht="20.100000000000001" customHeight="1" x14ac:dyDescent="0.25">
      <c r="A10" s="3">
        <f t="shared" si="0"/>
        <v>8</v>
      </c>
      <c r="B10" s="3" t="s">
        <v>10</v>
      </c>
      <c r="C10" s="3">
        <v>23010150602</v>
      </c>
      <c r="D10" s="3" t="str">
        <f>VLOOKUP(C10,[1]Sheet1!$B:$C,2,0)</f>
        <v>吴荣誉</v>
      </c>
      <c r="E10" s="4">
        <v>57.2</v>
      </c>
      <c r="F10" s="3">
        <v>62.77</v>
      </c>
      <c r="G10" s="3">
        <f t="shared" si="1"/>
        <v>59.99</v>
      </c>
      <c r="H10" s="3">
        <v>8</v>
      </c>
      <c r="I10" s="5" t="s">
        <v>21</v>
      </c>
    </row>
    <row r="11" spans="1:9" ht="20.100000000000001" customHeight="1" x14ac:dyDescent="0.25">
      <c r="A11" s="3">
        <f t="shared" si="0"/>
        <v>9</v>
      </c>
      <c r="B11" s="3" t="s">
        <v>10</v>
      </c>
      <c r="C11" s="3">
        <v>23010150605</v>
      </c>
      <c r="D11" s="3" t="str">
        <f>VLOOKUP(C11,[1]Sheet1!$B:$C,2,0)</f>
        <v>吴丽蓉</v>
      </c>
      <c r="E11" s="4">
        <v>54.8</v>
      </c>
      <c r="F11" s="3">
        <v>63.23</v>
      </c>
      <c r="G11" s="3">
        <f t="shared" si="1"/>
        <v>59.02</v>
      </c>
      <c r="H11" s="3">
        <v>9</v>
      </c>
      <c r="I11" s="5" t="s">
        <v>21</v>
      </c>
    </row>
  </sheetData>
  <autoFilter ref="A2:I11" xr:uid="{00000000-0009-0000-0000-000001000000}">
    <sortState xmlns:xlrd2="http://schemas.microsoft.com/office/spreadsheetml/2017/richdata2" ref="A2:I11">
      <sortCondition descending="1" ref="G2"/>
    </sortState>
  </autoFilter>
  <mergeCells count="1">
    <mergeCell ref="A1:I1"/>
  </mergeCells>
  <phoneticPr fontId="4" type="noConversion"/>
  <pageMargins left="0.51180555555555596" right="0.51180555555555596" top="0.35416666666666702" bottom="0.82638888888888895" header="0.5" footer="0.35416666666666702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topLeftCell="A2" zoomScale="110" zoomScaleNormal="110" workbookViewId="0">
      <selection activeCell="I13" sqref="I13"/>
    </sheetView>
  </sheetViews>
  <sheetFormatPr defaultColWidth="8.77734375" defaultRowHeight="20.100000000000001" customHeight="1" x14ac:dyDescent="0.25"/>
  <cols>
    <col min="1" max="1" width="5.21875" style="1"/>
    <col min="2" max="2" width="30.88671875" style="1" customWidth="1"/>
    <col min="3" max="3" width="12.77734375" style="1" customWidth="1"/>
    <col min="4" max="4" width="7.5546875" style="1" customWidth="1"/>
    <col min="5" max="5" width="9.44140625" style="1" customWidth="1"/>
    <col min="6" max="8" width="9.88671875" style="1" customWidth="1"/>
    <col min="9" max="9" width="9.5546875" style="1" customWidth="1"/>
    <col min="10" max="253" width="9" style="1"/>
    <col min="254" max="16384" width="8.77734375" style="1"/>
  </cols>
  <sheetData>
    <row r="1" spans="1:9" ht="39.9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ht="20.100000000000001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20.100000000000001" customHeight="1" x14ac:dyDescent="0.25">
      <c r="A3" s="3">
        <f t="shared" ref="A3:A13" si="0">ROW()-2</f>
        <v>1</v>
      </c>
      <c r="B3" s="3" t="s">
        <v>12</v>
      </c>
      <c r="C3" s="3">
        <v>23010120520</v>
      </c>
      <c r="D3" s="3" t="str">
        <f>VLOOKUP(C3,[1]Sheet1!$B:$C,2,0)</f>
        <v>吴梅萍</v>
      </c>
      <c r="E3" s="4">
        <v>85.6</v>
      </c>
      <c r="F3" s="3">
        <v>82.8</v>
      </c>
      <c r="G3" s="3">
        <f t="shared" ref="G3:G13" si="1">ROUND(E3*50%+F3*50%,2)</f>
        <v>84.2</v>
      </c>
      <c r="H3" s="3">
        <v>1</v>
      </c>
      <c r="I3" s="3" t="s">
        <v>11</v>
      </c>
    </row>
    <row r="4" spans="1:9" ht="20.100000000000001" customHeight="1" x14ac:dyDescent="0.25">
      <c r="A4" s="3">
        <f t="shared" si="0"/>
        <v>2</v>
      </c>
      <c r="B4" s="3" t="s">
        <v>12</v>
      </c>
      <c r="C4" s="3">
        <v>23010120506</v>
      </c>
      <c r="D4" s="3" t="str">
        <f>VLOOKUP(C4,[1]Sheet1!$B:$C,2,0)</f>
        <v>黄剑瑜</v>
      </c>
      <c r="E4" s="4">
        <v>86.8</v>
      </c>
      <c r="F4" s="3">
        <v>81.400000000000006</v>
      </c>
      <c r="G4" s="3">
        <f t="shared" si="1"/>
        <v>84.1</v>
      </c>
      <c r="H4" s="3">
        <v>2</v>
      </c>
      <c r="I4" s="3" t="s">
        <v>11</v>
      </c>
    </row>
    <row r="5" spans="1:9" ht="20.100000000000001" customHeight="1" x14ac:dyDescent="0.25">
      <c r="A5" s="3">
        <f t="shared" si="0"/>
        <v>3</v>
      </c>
      <c r="B5" s="3" t="s">
        <v>12</v>
      </c>
      <c r="C5" s="3">
        <v>23010120518</v>
      </c>
      <c r="D5" s="3" t="str">
        <f>VLOOKUP(C5,[1]Sheet1!$B:$C,2,0)</f>
        <v>杨若芸</v>
      </c>
      <c r="E5" s="4">
        <v>76.400000000000006</v>
      </c>
      <c r="F5" s="3">
        <v>80.599999999999994</v>
      </c>
      <c r="G5" s="3">
        <f t="shared" si="1"/>
        <v>78.5</v>
      </c>
      <c r="H5" s="3">
        <v>3</v>
      </c>
      <c r="I5" s="3" t="s">
        <v>11</v>
      </c>
    </row>
    <row r="6" spans="1:9" ht="20.100000000000001" customHeight="1" x14ac:dyDescent="0.25">
      <c r="A6" s="3">
        <f t="shared" si="0"/>
        <v>4</v>
      </c>
      <c r="B6" s="3" t="s">
        <v>12</v>
      </c>
      <c r="C6" s="3">
        <v>23010120426</v>
      </c>
      <c r="D6" s="3" t="str">
        <f>VLOOKUP(C6,[1]Sheet1!$B:$C,2,0)</f>
        <v>施静</v>
      </c>
      <c r="E6" s="4">
        <v>78</v>
      </c>
      <c r="F6" s="3">
        <v>73.27</v>
      </c>
      <c r="G6" s="3">
        <f t="shared" si="1"/>
        <v>75.64</v>
      </c>
      <c r="H6" s="3">
        <v>4</v>
      </c>
      <c r="I6" s="3" t="s">
        <v>11</v>
      </c>
    </row>
    <row r="7" spans="1:9" ht="20.100000000000001" customHeight="1" x14ac:dyDescent="0.25">
      <c r="A7" s="3">
        <f t="shared" si="0"/>
        <v>5</v>
      </c>
      <c r="B7" s="3" t="s">
        <v>12</v>
      </c>
      <c r="C7" s="3">
        <v>23010120515</v>
      </c>
      <c r="D7" s="3" t="str">
        <f>VLOOKUP(C7,[1]Sheet1!$B:$C,2,0)</f>
        <v>蓝图</v>
      </c>
      <c r="E7" s="4">
        <v>66</v>
      </c>
      <c r="F7" s="3">
        <v>76.47</v>
      </c>
      <c r="G7" s="3">
        <f t="shared" si="1"/>
        <v>71.239999999999995</v>
      </c>
      <c r="H7" s="3">
        <v>5</v>
      </c>
      <c r="I7" s="3" t="s">
        <v>11</v>
      </c>
    </row>
    <row r="8" spans="1:9" ht="20.100000000000001" customHeight="1" x14ac:dyDescent="0.25">
      <c r="A8" s="3">
        <f t="shared" si="0"/>
        <v>6</v>
      </c>
      <c r="B8" s="3" t="s">
        <v>12</v>
      </c>
      <c r="C8" s="3">
        <v>23010120525</v>
      </c>
      <c r="D8" s="3" t="str">
        <f>VLOOKUP(C8,[1]Sheet1!$B:$C,2,0)</f>
        <v>陈晓玲</v>
      </c>
      <c r="E8" s="4">
        <v>68.8</v>
      </c>
      <c r="F8" s="3">
        <v>72.8</v>
      </c>
      <c r="G8" s="3">
        <f t="shared" si="1"/>
        <v>70.8</v>
      </c>
      <c r="H8" s="3">
        <v>6</v>
      </c>
      <c r="I8" s="3" t="s">
        <v>11</v>
      </c>
    </row>
    <row r="9" spans="1:9" ht="20.100000000000001" customHeight="1" x14ac:dyDescent="0.25">
      <c r="A9" s="3">
        <f t="shared" si="0"/>
        <v>7</v>
      </c>
      <c r="B9" s="3" t="s">
        <v>12</v>
      </c>
      <c r="C9" s="3">
        <v>23010120608</v>
      </c>
      <c r="D9" s="3" t="str">
        <f>VLOOKUP(C9,[1]Sheet1!$B:$C,2,0)</f>
        <v>林隽颖</v>
      </c>
      <c r="E9" s="4">
        <v>67.599999999999994</v>
      </c>
      <c r="F9" s="3">
        <v>72.63</v>
      </c>
      <c r="G9" s="3">
        <f t="shared" si="1"/>
        <v>70.12</v>
      </c>
      <c r="H9" s="3">
        <v>7</v>
      </c>
      <c r="I9" s="3" t="s">
        <v>11</v>
      </c>
    </row>
    <row r="10" spans="1:9" ht="20.100000000000001" customHeight="1" x14ac:dyDescent="0.25">
      <c r="A10" s="3">
        <f t="shared" si="0"/>
        <v>8</v>
      </c>
      <c r="B10" s="3" t="s">
        <v>12</v>
      </c>
      <c r="C10" s="3">
        <v>23010120510</v>
      </c>
      <c r="D10" s="3" t="str">
        <f>VLOOKUP(C10,[1]Sheet1!$B:$C,2,0)</f>
        <v>彭陶丽</v>
      </c>
      <c r="E10" s="4">
        <v>61.2</v>
      </c>
      <c r="F10" s="3">
        <v>74.63</v>
      </c>
      <c r="G10" s="3">
        <f t="shared" si="1"/>
        <v>67.92</v>
      </c>
      <c r="H10" s="3">
        <v>8</v>
      </c>
      <c r="I10" s="3" t="s">
        <v>11</v>
      </c>
    </row>
    <row r="11" spans="1:9" ht="20.100000000000001" customHeight="1" x14ac:dyDescent="0.25">
      <c r="A11" s="3">
        <f t="shared" si="0"/>
        <v>9</v>
      </c>
      <c r="B11" s="3" t="s">
        <v>12</v>
      </c>
      <c r="C11" s="3">
        <v>23010120422</v>
      </c>
      <c r="D11" s="3" t="str">
        <f>VLOOKUP(C11,[1]Sheet1!$B:$C,2,0)</f>
        <v>黄燕金</v>
      </c>
      <c r="E11" s="4">
        <v>62.8</v>
      </c>
      <c r="F11" s="3">
        <v>72.569999999999993</v>
      </c>
      <c r="G11" s="3">
        <f t="shared" si="1"/>
        <v>67.69</v>
      </c>
      <c r="H11" s="3">
        <v>9</v>
      </c>
      <c r="I11" s="3" t="s">
        <v>11</v>
      </c>
    </row>
    <row r="12" spans="1:9" ht="20.100000000000001" customHeight="1" x14ac:dyDescent="0.25">
      <c r="A12" s="3">
        <f t="shared" si="0"/>
        <v>10</v>
      </c>
      <c r="B12" s="3" t="s">
        <v>12</v>
      </c>
      <c r="C12" s="3">
        <v>23010120404</v>
      </c>
      <c r="D12" s="3" t="str">
        <f>VLOOKUP(C12,[1]Sheet1!$B:$C,2,0)</f>
        <v>张楹浛</v>
      </c>
      <c r="E12" s="4">
        <v>62.8</v>
      </c>
      <c r="F12" s="3">
        <v>71.27</v>
      </c>
      <c r="G12" s="3">
        <f t="shared" si="1"/>
        <v>67.040000000000006</v>
      </c>
      <c r="H12" s="3">
        <v>10</v>
      </c>
      <c r="I12" s="3" t="s">
        <v>11</v>
      </c>
    </row>
    <row r="13" spans="1:9" ht="20.100000000000001" customHeight="1" x14ac:dyDescent="0.25">
      <c r="A13" s="3">
        <f t="shared" si="0"/>
        <v>11</v>
      </c>
      <c r="B13" s="3" t="s">
        <v>12</v>
      </c>
      <c r="C13" s="3">
        <v>23010120617</v>
      </c>
      <c r="D13" s="3" t="str">
        <f>VLOOKUP(C13,[1]Sheet1!$B:$C,2,0)</f>
        <v>林维和</v>
      </c>
      <c r="E13" s="4">
        <v>55.2</v>
      </c>
      <c r="F13" s="3">
        <v>65.8</v>
      </c>
      <c r="G13" s="3">
        <f t="shared" si="1"/>
        <v>60.5</v>
      </c>
      <c r="H13" s="3">
        <v>11</v>
      </c>
      <c r="I13" s="5" t="s">
        <v>22</v>
      </c>
    </row>
  </sheetData>
  <autoFilter ref="A2:I13" xr:uid="{00000000-0009-0000-0000-000002000000}">
    <sortState xmlns:xlrd2="http://schemas.microsoft.com/office/spreadsheetml/2017/richdata2" ref="A2:I13">
      <sortCondition descending="1" ref="G2"/>
    </sortState>
  </autoFilter>
  <mergeCells count="1">
    <mergeCell ref="A1:I1"/>
  </mergeCells>
  <phoneticPr fontId="4" type="noConversion"/>
  <pageMargins left="0.51180555555555596" right="0.51180555555555596" top="0.35416666666666702" bottom="0.82638888888888895" header="0.5" footer="0.35416666666666702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topLeftCell="A6" zoomScale="110" zoomScaleNormal="110" workbookViewId="0">
      <selection activeCell="I13" sqref="I13:I16"/>
    </sheetView>
  </sheetViews>
  <sheetFormatPr defaultColWidth="8.77734375" defaultRowHeight="20.100000000000001" customHeight="1" x14ac:dyDescent="0.25"/>
  <cols>
    <col min="1" max="1" width="5.21875" style="1"/>
    <col min="2" max="2" width="30.88671875" style="1" customWidth="1"/>
    <col min="3" max="4" width="12.77734375" style="1" customWidth="1"/>
    <col min="5" max="5" width="9.44140625" style="1" customWidth="1"/>
    <col min="6" max="6" width="9.88671875" style="1" customWidth="1"/>
    <col min="7" max="7" width="14.6640625" style="1" customWidth="1"/>
    <col min="8" max="8" width="9.88671875" style="1" customWidth="1"/>
    <col min="9" max="9" width="9.5546875" style="1" customWidth="1"/>
    <col min="10" max="253" width="9" style="1"/>
    <col min="254" max="16384" width="8.77734375" style="1"/>
  </cols>
  <sheetData>
    <row r="1" spans="1:9" ht="39.9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ht="20.100000000000001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20.100000000000001" customHeight="1" x14ac:dyDescent="0.25">
      <c r="A3" s="3">
        <f t="shared" ref="A3:A16" si="0">ROW()-2</f>
        <v>1</v>
      </c>
      <c r="B3" s="3" t="s">
        <v>13</v>
      </c>
      <c r="C3" s="3">
        <v>23010140413</v>
      </c>
      <c r="D3" s="3" t="str">
        <f>VLOOKUP(C3,[1]Sheet1!$B:$C,2,0)</f>
        <v>邱少松</v>
      </c>
      <c r="E3" s="4">
        <v>90.8</v>
      </c>
      <c r="F3" s="3">
        <v>83.73</v>
      </c>
      <c r="G3" s="3">
        <f t="shared" ref="G3:G16" si="1">ROUND(E3*50%+F3*50%,2)</f>
        <v>87.27</v>
      </c>
      <c r="H3" s="3">
        <v>1</v>
      </c>
      <c r="I3" s="3" t="s">
        <v>11</v>
      </c>
    </row>
    <row r="4" spans="1:9" ht="20.100000000000001" customHeight="1" x14ac:dyDescent="0.25">
      <c r="A4" s="3">
        <f t="shared" si="0"/>
        <v>2</v>
      </c>
      <c r="B4" s="3" t="s">
        <v>13</v>
      </c>
      <c r="C4" s="3">
        <v>23010140408</v>
      </c>
      <c r="D4" s="3" t="str">
        <f>VLOOKUP(C4,[1]Sheet1!$B:$C,2,0)</f>
        <v>杨雯</v>
      </c>
      <c r="E4" s="4">
        <v>90</v>
      </c>
      <c r="F4" s="3">
        <v>84.4</v>
      </c>
      <c r="G4" s="3">
        <f t="shared" si="1"/>
        <v>87.2</v>
      </c>
      <c r="H4" s="3">
        <v>2</v>
      </c>
      <c r="I4" s="3" t="s">
        <v>11</v>
      </c>
    </row>
    <row r="5" spans="1:9" ht="20.100000000000001" customHeight="1" x14ac:dyDescent="0.25">
      <c r="A5" s="3">
        <f t="shared" si="0"/>
        <v>3</v>
      </c>
      <c r="B5" s="3" t="s">
        <v>13</v>
      </c>
      <c r="C5" s="3">
        <v>23010140425</v>
      </c>
      <c r="D5" s="3" t="str">
        <f>VLOOKUP(C5,[1]Sheet1!$B:$C,2,0)</f>
        <v>刘海珊</v>
      </c>
      <c r="E5" s="4">
        <v>76.8</v>
      </c>
      <c r="F5" s="3">
        <v>81.73</v>
      </c>
      <c r="G5" s="3">
        <f t="shared" si="1"/>
        <v>79.27</v>
      </c>
      <c r="H5" s="3">
        <v>3</v>
      </c>
      <c r="I5" s="3" t="s">
        <v>11</v>
      </c>
    </row>
    <row r="6" spans="1:9" ht="20.100000000000001" customHeight="1" x14ac:dyDescent="0.25">
      <c r="A6" s="3">
        <f t="shared" si="0"/>
        <v>4</v>
      </c>
      <c r="B6" s="3" t="s">
        <v>13</v>
      </c>
      <c r="C6" s="3">
        <v>23010140527</v>
      </c>
      <c r="D6" s="3" t="str">
        <f>VLOOKUP(C6,[1]Sheet1!$B:$C,2,0)</f>
        <v>王美玲</v>
      </c>
      <c r="E6" s="4">
        <v>75.599999999999994</v>
      </c>
      <c r="F6" s="3">
        <v>82.07</v>
      </c>
      <c r="G6" s="3">
        <f t="shared" si="1"/>
        <v>78.84</v>
      </c>
      <c r="H6" s="3">
        <v>4</v>
      </c>
      <c r="I6" s="3" t="s">
        <v>11</v>
      </c>
    </row>
    <row r="7" spans="1:9" ht="20.100000000000001" customHeight="1" x14ac:dyDescent="0.25">
      <c r="A7" s="3">
        <f t="shared" si="0"/>
        <v>5</v>
      </c>
      <c r="B7" s="3" t="s">
        <v>13</v>
      </c>
      <c r="C7" s="3">
        <v>23010140415</v>
      </c>
      <c r="D7" s="3" t="str">
        <f>VLOOKUP(C7,[1]Sheet1!$B:$C,2,0)</f>
        <v>洪培钰</v>
      </c>
      <c r="E7" s="4">
        <v>68</v>
      </c>
      <c r="F7" s="3">
        <v>83.8</v>
      </c>
      <c r="G7" s="3">
        <f t="shared" si="1"/>
        <v>75.900000000000006</v>
      </c>
      <c r="H7" s="3">
        <v>5</v>
      </c>
      <c r="I7" s="3" t="s">
        <v>11</v>
      </c>
    </row>
    <row r="8" spans="1:9" ht="20.100000000000001" customHeight="1" x14ac:dyDescent="0.25">
      <c r="A8" s="3">
        <f t="shared" si="0"/>
        <v>6</v>
      </c>
      <c r="B8" s="3" t="s">
        <v>13</v>
      </c>
      <c r="C8" s="3">
        <v>23010140402</v>
      </c>
      <c r="D8" s="3" t="str">
        <f>VLOOKUP(C8,[1]Sheet1!$B:$C,2,0)</f>
        <v>王铮铮</v>
      </c>
      <c r="E8" s="4">
        <v>70.8</v>
      </c>
      <c r="F8" s="3">
        <v>80.930000000000007</v>
      </c>
      <c r="G8" s="3">
        <f t="shared" si="1"/>
        <v>75.87</v>
      </c>
      <c r="H8" s="3">
        <v>6</v>
      </c>
      <c r="I8" s="3" t="s">
        <v>11</v>
      </c>
    </row>
    <row r="9" spans="1:9" ht="20.100000000000001" customHeight="1" x14ac:dyDescent="0.25">
      <c r="A9" s="3">
        <f t="shared" si="0"/>
        <v>7</v>
      </c>
      <c r="B9" s="3" t="s">
        <v>13</v>
      </c>
      <c r="C9" s="3">
        <v>23010140423</v>
      </c>
      <c r="D9" s="3" t="str">
        <f>VLOOKUP(C9,[1]Sheet1!$B:$C,2,0)</f>
        <v>张丹丹</v>
      </c>
      <c r="E9" s="4">
        <v>66.8</v>
      </c>
      <c r="F9" s="3">
        <v>83.43</v>
      </c>
      <c r="G9" s="3">
        <f t="shared" si="1"/>
        <v>75.12</v>
      </c>
      <c r="H9" s="3">
        <v>7</v>
      </c>
      <c r="I9" s="3" t="s">
        <v>11</v>
      </c>
    </row>
    <row r="10" spans="1:9" ht="20.100000000000001" customHeight="1" x14ac:dyDescent="0.25">
      <c r="A10" s="3">
        <f t="shared" si="0"/>
        <v>8</v>
      </c>
      <c r="B10" s="3" t="s">
        <v>13</v>
      </c>
      <c r="C10" s="3">
        <v>23010140113</v>
      </c>
      <c r="D10" s="3" t="str">
        <f>VLOOKUP(C10,[1]Sheet1!$B:$C,2,0)</f>
        <v>王巧玲</v>
      </c>
      <c r="E10" s="4">
        <v>69.2</v>
      </c>
      <c r="F10" s="3">
        <v>79.83</v>
      </c>
      <c r="G10" s="3">
        <f t="shared" si="1"/>
        <v>74.52</v>
      </c>
      <c r="H10" s="3">
        <v>8</v>
      </c>
      <c r="I10" s="3" t="s">
        <v>11</v>
      </c>
    </row>
    <row r="11" spans="1:9" ht="20.100000000000001" customHeight="1" x14ac:dyDescent="0.25">
      <c r="A11" s="3">
        <f t="shared" si="0"/>
        <v>9</v>
      </c>
      <c r="B11" s="3" t="s">
        <v>13</v>
      </c>
      <c r="C11" s="3">
        <v>23010140421</v>
      </c>
      <c r="D11" s="3" t="str">
        <f>VLOOKUP(C11,[1]Sheet1!$B:$C,2,0)</f>
        <v>陈黎敏</v>
      </c>
      <c r="E11" s="4">
        <v>69.599999999999994</v>
      </c>
      <c r="F11" s="3">
        <v>78.7</v>
      </c>
      <c r="G11" s="3">
        <f t="shared" si="1"/>
        <v>74.150000000000006</v>
      </c>
      <c r="H11" s="3">
        <v>9</v>
      </c>
      <c r="I11" s="3" t="s">
        <v>11</v>
      </c>
    </row>
    <row r="12" spans="1:9" ht="20.100000000000001" customHeight="1" x14ac:dyDescent="0.25">
      <c r="A12" s="3">
        <f t="shared" si="0"/>
        <v>10</v>
      </c>
      <c r="B12" s="3" t="s">
        <v>13</v>
      </c>
      <c r="C12" s="3">
        <v>23010140106</v>
      </c>
      <c r="D12" s="3" t="str">
        <f>VLOOKUP(C12,[1]Sheet1!$B:$C,2,0)</f>
        <v>黄惠霞</v>
      </c>
      <c r="E12" s="4">
        <v>67.599999999999994</v>
      </c>
      <c r="F12" s="3">
        <v>79.900000000000006</v>
      </c>
      <c r="G12" s="3">
        <f t="shared" si="1"/>
        <v>73.75</v>
      </c>
      <c r="H12" s="3">
        <v>10</v>
      </c>
      <c r="I12" s="3" t="s">
        <v>11</v>
      </c>
    </row>
    <row r="13" spans="1:9" ht="20.100000000000001" customHeight="1" x14ac:dyDescent="0.25">
      <c r="A13" s="3">
        <f t="shared" si="0"/>
        <v>11</v>
      </c>
      <c r="B13" s="3" t="s">
        <v>13</v>
      </c>
      <c r="C13" s="3">
        <v>23010140504</v>
      </c>
      <c r="D13" s="3" t="str">
        <f>VLOOKUP(C13,[1]Sheet1!$B:$C,2,0)</f>
        <v>李光展</v>
      </c>
      <c r="E13" s="4">
        <v>66.400000000000006</v>
      </c>
      <c r="F13" s="3">
        <v>79.97</v>
      </c>
      <c r="G13" s="3">
        <f t="shared" si="1"/>
        <v>73.19</v>
      </c>
      <c r="H13" s="3">
        <v>11</v>
      </c>
      <c r="I13" s="5" t="s">
        <v>22</v>
      </c>
    </row>
    <row r="14" spans="1:9" ht="20.100000000000001" customHeight="1" x14ac:dyDescent="0.25">
      <c r="A14" s="3">
        <f t="shared" si="0"/>
        <v>12</v>
      </c>
      <c r="B14" s="3" t="s">
        <v>13</v>
      </c>
      <c r="C14" s="3">
        <v>23010140419</v>
      </c>
      <c r="D14" s="3" t="str">
        <f>VLOOKUP(C14,[1]Sheet1!$B:$C,2,0)</f>
        <v>董丽萍</v>
      </c>
      <c r="E14" s="4">
        <v>66.400000000000006</v>
      </c>
      <c r="F14" s="3">
        <v>77.7</v>
      </c>
      <c r="G14" s="3">
        <f t="shared" si="1"/>
        <v>72.05</v>
      </c>
      <c r="H14" s="3">
        <v>12</v>
      </c>
      <c r="I14" s="5" t="s">
        <v>22</v>
      </c>
    </row>
    <row r="15" spans="1:9" ht="20.100000000000001" customHeight="1" x14ac:dyDescent="0.25">
      <c r="A15" s="3">
        <f t="shared" si="0"/>
        <v>13</v>
      </c>
      <c r="B15" s="3" t="s">
        <v>13</v>
      </c>
      <c r="C15" s="3">
        <v>23010140528</v>
      </c>
      <c r="D15" s="3" t="str">
        <f>VLOOKUP(C15,[1]Sheet1!$B:$C,2,0)</f>
        <v>傅巧姑</v>
      </c>
      <c r="E15" s="4">
        <v>68.8</v>
      </c>
      <c r="F15" s="3">
        <v>69</v>
      </c>
      <c r="G15" s="3">
        <f t="shared" si="1"/>
        <v>68.900000000000006</v>
      </c>
      <c r="H15" s="3">
        <v>13</v>
      </c>
      <c r="I15" s="5" t="s">
        <v>22</v>
      </c>
    </row>
    <row r="16" spans="1:9" ht="20.100000000000001" customHeight="1" x14ac:dyDescent="0.25">
      <c r="A16" s="3">
        <f t="shared" si="0"/>
        <v>14</v>
      </c>
      <c r="B16" s="3" t="s">
        <v>13</v>
      </c>
      <c r="C16" s="3">
        <v>23010140516</v>
      </c>
      <c r="D16" s="3" t="str">
        <f>VLOOKUP(C16,[1]Sheet1!$B:$C,2,0)</f>
        <v>黄瑛</v>
      </c>
      <c r="E16" s="4">
        <v>58.8</v>
      </c>
      <c r="F16" s="3">
        <v>78.2</v>
      </c>
      <c r="G16" s="3">
        <f t="shared" si="1"/>
        <v>68.5</v>
      </c>
      <c r="H16" s="3">
        <v>14</v>
      </c>
      <c r="I16" s="5" t="s">
        <v>22</v>
      </c>
    </row>
  </sheetData>
  <autoFilter ref="A2:I16" xr:uid="{00000000-0009-0000-0000-000003000000}">
    <sortState xmlns:xlrd2="http://schemas.microsoft.com/office/spreadsheetml/2017/richdata2" ref="A2:I16">
      <sortCondition descending="1" ref="G2"/>
    </sortState>
  </autoFilter>
  <mergeCells count="1">
    <mergeCell ref="A1:I1"/>
  </mergeCells>
  <phoneticPr fontId="4" type="noConversion"/>
  <pageMargins left="0.51180555555555596" right="0.51180555555555596" top="0.35416666666666702" bottom="0.82638888888888895" header="0.5" footer="0.35416666666666702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9"/>
  <sheetViews>
    <sheetView topLeftCell="A11" zoomScale="110" zoomScaleNormal="110" workbookViewId="0">
      <selection activeCell="N19" sqref="N19"/>
    </sheetView>
  </sheetViews>
  <sheetFormatPr defaultColWidth="8.77734375" defaultRowHeight="20.100000000000001" customHeight="1" x14ac:dyDescent="0.25"/>
  <cols>
    <col min="1" max="1" width="5.21875" style="1"/>
    <col min="2" max="2" width="33.21875" style="1" customWidth="1"/>
    <col min="3" max="4" width="12.77734375" style="1" customWidth="1"/>
    <col min="5" max="5" width="9.44140625" style="1" customWidth="1"/>
    <col min="6" max="6" width="9.88671875" style="1" customWidth="1"/>
    <col min="7" max="7" width="14.6640625" style="1" customWidth="1"/>
    <col min="8" max="8" width="9.88671875" style="1" customWidth="1"/>
    <col min="9" max="9" width="12" style="1" customWidth="1"/>
    <col min="10" max="253" width="9" style="1"/>
    <col min="254" max="16384" width="8.77734375" style="1"/>
  </cols>
  <sheetData>
    <row r="1" spans="1:9" ht="39.9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ht="20.100000000000001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20.100000000000001" customHeight="1" x14ac:dyDescent="0.25">
      <c r="A3" s="3">
        <f t="shared" ref="A3:A29" si="0">ROW()-2</f>
        <v>1</v>
      </c>
      <c r="B3" s="3" t="s">
        <v>14</v>
      </c>
      <c r="C3" s="3">
        <v>23010110109</v>
      </c>
      <c r="D3" s="3" t="str">
        <f>VLOOKUP(C3,[1]Sheet1!$B:$C,2,0)</f>
        <v>林若云</v>
      </c>
      <c r="E3" s="4">
        <v>88</v>
      </c>
      <c r="F3" s="3">
        <v>82.1</v>
      </c>
      <c r="G3" s="3">
        <f t="shared" ref="G3:G27" si="1">ROUND(E3*50%+F3*50%,2)</f>
        <v>85.05</v>
      </c>
      <c r="H3" s="3">
        <v>1</v>
      </c>
      <c r="I3" s="3" t="s">
        <v>11</v>
      </c>
    </row>
    <row r="4" spans="1:9" ht="20.100000000000001" customHeight="1" x14ac:dyDescent="0.25">
      <c r="A4" s="3">
        <f t="shared" si="0"/>
        <v>2</v>
      </c>
      <c r="B4" s="3" t="s">
        <v>14</v>
      </c>
      <c r="C4" s="3">
        <v>23010110401</v>
      </c>
      <c r="D4" s="3" t="str">
        <f>VLOOKUP(C4,[1]Sheet1!$B:$C,2,0)</f>
        <v>李琼婷</v>
      </c>
      <c r="E4" s="4">
        <v>80.8</v>
      </c>
      <c r="F4" s="3">
        <v>79.27</v>
      </c>
      <c r="G4" s="3">
        <f t="shared" si="1"/>
        <v>80.040000000000006</v>
      </c>
      <c r="H4" s="3">
        <v>2</v>
      </c>
      <c r="I4" s="3" t="s">
        <v>11</v>
      </c>
    </row>
    <row r="5" spans="1:9" ht="20.100000000000001" customHeight="1" x14ac:dyDescent="0.25">
      <c r="A5" s="3">
        <f t="shared" si="0"/>
        <v>3</v>
      </c>
      <c r="B5" s="3" t="s">
        <v>14</v>
      </c>
      <c r="C5" s="3">
        <v>23010110418</v>
      </c>
      <c r="D5" s="3" t="str">
        <f>VLOOKUP(C5,[1]Sheet1!$B:$C,2,0)</f>
        <v>黄黎花</v>
      </c>
      <c r="E5" s="4">
        <v>88.8</v>
      </c>
      <c r="F5" s="3">
        <v>70.53</v>
      </c>
      <c r="G5" s="3">
        <f t="shared" si="1"/>
        <v>79.67</v>
      </c>
      <c r="H5" s="3">
        <v>3</v>
      </c>
      <c r="I5" s="3" t="s">
        <v>11</v>
      </c>
    </row>
    <row r="6" spans="1:9" ht="20.100000000000001" customHeight="1" x14ac:dyDescent="0.25">
      <c r="A6" s="3">
        <f t="shared" si="0"/>
        <v>4</v>
      </c>
      <c r="B6" s="3" t="s">
        <v>14</v>
      </c>
      <c r="C6" s="3">
        <v>23010110611</v>
      </c>
      <c r="D6" s="3" t="str">
        <f>VLOOKUP(C6,[1]Sheet1!$B:$C,2,0)</f>
        <v>陈丽妹</v>
      </c>
      <c r="E6" s="4">
        <v>79.2</v>
      </c>
      <c r="F6" s="3">
        <v>80</v>
      </c>
      <c r="G6" s="3">
        <f t="shared" si="1"/>
        <v>79.599999999999994</v>
      </c>
      <c r="H6" s="3">
        <v>4</v>
      </c>
      <c r="I6" s="3" t="s">
        <v>11</v>
      </c>
    </row>
    <row r="7" spans="1:9" ht="20.100000000000001" customHeight="1" x14ac:dyDescent="0.25">
      <c r="A7" s="3">
        <f t="shared" si="0"/>
        <v>5</v>
      </c>
      <c r="B7" s="3" t="s">
        <v>14</v>
      </c>
      <c r="C7" s="3">
        <v>23010110514</v>
      </c>
      <c r="D7" s="3" t="str">
        <f>VLOOKUP(C7,[1]Sheet1!$B:$C,2,0)</f>
        <v>王榕榕</v>
      </c>
      <c r="E7" s="4">
        <v>79.2</v>
      </c>
      <c r="F7" s="3">
        <v>78.77</v>
      </c>
      <c r="G7" s="3">
        <f t="shared" si="1"/>
        <v>78.989999999999995</v>
      </c>
      <c r="H7" s="3">
        <v>5</v>
      </c>
      <c r="I7" s="3" t="s">
        <v>11</v>
      </c>
    </row>
    <row r="8" spans="1:9" ht="20.100000000000001" customHeight="1" x14ac:dyDescent="0.25">
      <c r="A8" s="3">
        <f t="shared" si="0"/>
        <v>6</v>
      </c>
      <c r="B8" s="3" t="s">
        <v>14</v>
      </c>
      <c r="C8" s="3">
        <v>23010110406</v>
      </c>
      <c r="D8" s="3" t="str">
        <f>VLOOKUP(C8,[1]Sheet1!$B:$C,2,0)</f>
        <v>杨小凤</v>
      </c>
      <c r="E8" s="4">
        <v>78.400000000000006</v>
      </c>
      <c r="F8" s="3">
        <v>77.53</v>
      </c>
      <c r="G8" s="3">
        <f t="shared" si="1"/>
        <v>77.97</v>
      </c>
      <c r="H8" s="3">
        <v>6</v>
      </c>
      <c r="I8" s="3" t="s">
        <v>11</v>
      </c>
    </row>
    <row r="9" spans="1:9" ht="20.100000000000001" customHeight="1" x14ac:dyDescent="0.25">
      <c r="A9" s="3">
        <f t="shared" si="0"/>
        <v>7</v>
      </c>
      <c r="B9" s="3" t="s">
        <v>14</v>
      </c>
      <c r="C9" s="3">
        <v>23010110512</v>
      </c>
      <c r="D9" s="3" t="str">
        <f>VLOOKUP(C9,[1]Sheet1!$B:$C,2,0)</f>
        <v>肖丽娟</v>
      </c>
      <c r="E9" s="4">
        <v>77.599999999999994</v>
      </c>
      <c r="F9" s="3">
        <v>75.77</v>
      </c>
      <c r="G9" s="3">
        <f t="shared" si="1"/>
        <v>76.69</v>
      </c>
      <c r="H9" s="3">
        <v>7</v>
      </c>
      <c r="I9" s="3" t="s">
        <v>11</v>
      </c>
    </row>
    <row r="10" spans="1:9" ht="20.100000000000001" customHeight="1" x14ac:dyDescent="0.25">
      <c r="A10" s="3">
        <f t="shared" si="0"/>
        <v>8</v>
      </c>
      <c r="B10" s="3" t="s">
        <v>14</v>
      </c>
      <c r="C10" s="3">
        <v>23010110603</v>
      </c>
      <c r="D10" s="3" t="str">
        <f>VLOOKUP(C10,[1]Sheet1!$B:$C,2,0)</f>
        <v>林幼婷</v>
      </c>
      <c r="E10" s="4">
        <v>80.400000000000006</v>
      </c>
      <c r="F10" s="3">
        <v>72.63</v>
      </c>
      <c r="G10" s="3">
        <f t="shared" si="1"/>
        <v>76.52</v>
      </c>
      <c r="H10" s="3">
        <v>8</v>
      </c>
      <c r="I10" s="3" t="s">
        <v>11</v>
      </c>
    </row>
    <row r="11" spans="1:9" ht="20.100000000000001" customHeight="1" x14ac:dyDescent="0.25">
      <c r="A11" s="3">
        <f t="shared" si="0"/>
        <v>9</v>
      </c>
      <c r="B11" s="3" t="s">
        <v>14</v>
      </c>
      <c r="C11" s="3">
        <v>23010110519</v>
      </c>
      <c r="D11" s="3" t="str">
        <f>VLOOKUP(C11,[1]Sheet1!$B:$C,2,0)</f>
        <v>黄静茹</v>
      </c>
      <c r="E11" s="4">
        <v>67.599999999999994</v>
      </c>
      <c r="F11" s="3">
        <v>84.5</v>
      </c>
      <c r="G11" s="3">
        <f t="shared" si="1"/>
        <v>76.05</v>
      </c>
      <c r="H11" s="3">
        <v>9</v>
      </c>
      <c r="I11" s="3" t="s">
        <v>11</v>
      </c>
    </row>
    <row r="12" spans="1:9" ht="20.100000000000001" customHeight="1" x14ac:dyDescent="0.25">
      <c r="A12" s="3">
        <f t="shared" si="0"/>
        <v>10</v>
      </c>
      <c r="B12" s="3" t="s">
        <v>14</v>
      </c>
      <c r="C12" s="3">
        <v>23010110601</v>
      </c>
      <c r="D12" s="3" t="str">
        <f>VLOOKUP(C12,[1]Sheet1!$B:$C,2,0)</f>
        <v>吴明珠</v>
      </c>
      <c r="E12" s="4">
        <v>75.2</v>
      </c>
      <c r="F12" s="3">
        <v>74.23</v>
      </c>
      <c r="G12" s="3">
        <f t="shared" si="1"/>
        <v>74.72</v>
      </c>
      <c r="H12" s="3">
        <v>10</v>
      </c>
      <c r="I12" s="3" t="s">
        <v>11</v>
      </c>
    </row>
    <row r="13" spans="1:9" ht="20.100000000000001" customHeight="1" x14ac:dyDescent="0.25">
      <c r="A13" s="3">
        <f t="shared" si="0"/>
        <v>11</v>
      </c>
      <c r="B13" s="3" t="s">
        <v>14</v>
      </c>
      <c r="C13" s="3">
        <v>23010110407</v>
      </c>
      <c r="D13" s="3" t="str">
        <f>VLOOKUP(C13,[1]Sheet1!$B:$C,2,0)</f>
        <v>张雅璇</v>
      </c>
      <c r="E13" s="4">
        <v>74</v>
      </c>
      <c r="F13" s="3">
        <v>74.37</v>
      </c>
      <c r="G13" s="3">
        <f t="shared" si="1"/>
        <v>74.19</v>
      </c>
      <c r="H13" s="3">
        <v>11</v>
      </c>
      <c r="I13" s="5" t="s">
        <v>22</v>
      </c>
    </row>
    <row r="14" spans="1:9" ht="20.100000000000001" customHeight="1" x14ac:dyDescent="0.25">
      <c r="A14" s="3">
        <f t="shared" si="0"/>
        <v>12</v>
      </c>
      <c r="B14" s="3" t="s">
        <v>14</v>
      </c>
      <c r="C14" s="3">
        <v>23010110523</v>
      </c>
      <c r="D14" s="3" t="str">
        <f>VLOOKUP(C14,[1]Sheet1!$B:$C,2,0)</f>
        <v>张蓉蓉</v>
      </c>
      <c r="E14" s="4">
        <v>74.400000000000006</v>
      </c>
      <c r="F14" s="3">
        <v>73.37</v>
      </c>
      <c r="G14" s="3">
        <f t="shared" si="1"/>
        <v>73.89</v>
      </c>
      <c r="H14" s="3">
        <v>12</v>
      </c>
      <c r="I14" s="5" t="s">
        <v>22</v>
      </c>
    </row>
    <row r="15" spans="1:9" ht="20.100000000000001" customHeight="1" x14ac:dyDescent="0.25">
      <c r="A15" s="3">
        <f t="shared" si="0"/>
        <v>13</v>
      </c>
      <c r="B15" s="3" t="s">
        <v>14</v>
      </c>
      <c r="C15" s="3">
        <v>23010110613</v>
      </c>
      <c r="D15" s="3" t="str">
        <f>VLOOKUP(C15,[1]Sheet1!$B:$C,2,0)</f>
        <v>吴钰妙</v>
      </c>
      <c r="E15" s="4">
        <v>71.599999999999994</v>
      </c>
      <c r="F15" s="3">
        <v>76.03</v>
      </c>
      <c r="G15" s="3">
        <f t="shared" si="1"/>
        <v>73.819999999999993</v>
      </c>
      <c r="H15" s="3">
        <v>13</v>
      </c>
      <c r="I15" s="5" t="s">
        <v>22</v>
      </c>
    </row>
    <row r="16" spans="1:9" ht="20.100000000000001" customHeight="1" x14ac:dyDescent="0.25">
      <c r="A16" s="3">
        <f t="shared" si="0"/>
        <v>14</v>
      </c>
      <c r="B16" s="3" t="s">
        <v>14</v>
      </c>
      <c r="C16" s="3">
        <v>23010110424</v>
      </c>
      <c r="D16" s="3" t="str">
        <f>VLOOKUP(C16,[1]Sheet1!$B:$C,2,0)</f>
        <v>尤奕诗</v>
      </c>
      <c r="E16" s="4">
        <v>72</v>
      </c>
      <c r="F16" s="3">
        <v>75.27</v>
      </c>
      <c r="G16" s="3">
        <f t="shared" si="1"/>
        <v>73.64</v>
      </c>
      <c r="H16" s="3">
        <v>14</v>
      </c>
      <c r="I16" s="5" t="s">
        <v>22</v>
      </c>
    </row>
    <row r="17" spans="1:9" ht="20.100000000000001" customHeight="1" x14ac:dyDescent="0.25">
      <c r="A17" s="3">
        <f t="shared" si="0"/>
        <v>15</v>
      </c>
      <c r="B17" s="3" t="s">
        <v>14</v>
      </c>
      <c r="C17" s="3">
        <v>23010110606</v>
      </c>
      <c r="D17" s="3" t="str">
        <f>VLOOKUP(C17,[1]Sheet1!$B:$C,2,0)</f>
        <v>林立</v>
      </c>
      <c r="E17" s="4">
        <v>70.400000000000006</v>
      </c>
      <c r="F17" s="3">
        <v>76.67</v>
      </c>
      <c r="G17" s="3">
        <f t="shared" si="1"/>
        <v>73.540000000000006</v>
      </c>
      <c r="H17" s="3">
        <v>15</v>
      </c>
      <c r="I17" s="5" t="s">
        <v>22</v>
      </c>
    </row>
    <row r="18" spans="1:9" ht="20.100000000000001" customHeight="1" x14ac:dyDescent="0.25">
      <c r="A18" s="3">
        <f t="shared" si="0"/>
        <v>16</v>
      </c>
      <c r="B18" s="3" t="s">
        <v>14</v>
      </c>
      <c r="C18" s="3">
        <v>23010110502</v>
      </c>
      <c r="D18" s="3" t="str">
        <f>VLOOKUP(C18,[1]Sheet1!$B:$C,2,0)</f>
        <v>吴诗颖</v>
      </c>
      <c r="E18" s="4">
        <v>73.599999999999994</v>
      </c>
      <c r="F18" s="3">
        <v>71.5</v>
      </c>
      <c r="G18" s="3">
        <f t="shared" si="1"/>
        <v>72.55</v>
      </c>
      <c r="H18" s="3">
        <v>16</v>
      </c>
      <c r="I18" s="5" t="s">
        <v>22</v>
      </c>
    </row>
    <row r="19" spans="1:9" ht="20.100000000000001" customHeight="1" x14ac:dyDescent="0.25">
      <c r="A19" s="3">
        <f t="shared" si="0"/>
        <v>17</v>
      </c>
      <c r="B19" s="3" t="s">
        <v>14</v>
      </c>
      <c r="C19" s="3">
        <v>23010110410</v>
      </c>
      <c r="D19" s="3" t="str">
        <f>VLOOKUP(C19,[1]Sheet1!$B:$C,2,0)</f>
        <v>谢蓉蓉</v>
      </c>
      <c r="E19" s="4">
        <v>66.8</v>
      </c>
      <c r="F19" s="3">
        <v>77</v>
      </c>
      <c r="G19" s="3">
        <f t="shared" si="1"/>
        <v>71.900000000000006</v>
      </c>
      <c r="H19" s="3">
        <v>17</v>
      </c>
      <c r="I19" s="5" t="s">
        <v>22</v>
      </c>
    </row>
    <row r="20" spans="1:9" ht="20.100000000000001" customHeight="1" x14ac:dyDescent="0.25">
      <c r="A20" s="3">
        <f t="shared" si="0"/>
        <v>18</v>
      </c>
      <c r="B20" s="3" t="s">
        <v>14</v>
      </c>
      <c r="C20" s="3">
        <v>23010110105</v>
      </c>
      <c r="D20" s="3" t="str">
        <f>VLOOKUP(C20,[1]Sheet1!$B:$C,2,0)</f>
        <v>吴清茹</v>
      </c>
      <c r="E20" s="4">
        <v>63.6</v>
      </c>
      <c r="F20" s="3">
        <v>77.87</v>
      </c>
      <c r="G20" s="3">
        <f t="shared" si="1"/>
        <v>70.739999999999995</v>
      </c>
      <c r="H20" s="3">
        <v>18</v>
      </c>
      <c r="I20" s="5" t="s">
        <v>22</v>
      </c>
    </row>
    <row r="21" spans="1:9" ht="20.100000000000001" customHeight="1" x14ac:dyDescent="0.25">
      <c r="A21" s="3">
        <f t="shared" si="0"/>
        <v>19</v>
      </c>
      <c r="B21" s="3" t="s">
        <v>14</v>
      </c>
      <c r="C21" s="3">
        <v>23010110607</v>
      </c>
      <c r="D21" s="3" t="str">
        <f>VLOOKUP(C21,[1]Sheet1!$B:$C,2,0)</f>
        <v>刘远虹</v>
      </c>
      <c r="E21" s="4">
        <v>61.6</v>
      </c>
      <c r="F21" s="3">
        <v>77.430000000000007</v>
      </c>
      <c r="G21" s="3">
        <f t="shared" si="1"/>
        <v>69.52</v>
      </c>
      <c r="H21" s="3">
        <v>19</v>
      </c>
      <c r="I21" s="5" t="s">
        <v>22</v>
      </c>
    </row>
    <row r="22" spans="1:9" ht="20.100000000000001" customHeight="1" x14ac:dyDescent="0.25">
      <c r="A22" s="3">
        <f t="shared" si="0"/>
        <v>20</v>
      </c>
      <c r="B22" s="3" t="s">
        <v>14</v>
      </c>
      <c r="C22" s="3">
        <v>23010110104</v>
      </c>
      <c r="D22" s="3" t="str">
        <f>VLOOKUP(C22,[1]Sheet1!$B:$C,2,0)</f>
        <v>张燕燕</v>
      </c>
      <c r="E22" s="4">
        <v>63.6</v>
      </c>
      <c r="F22" s="3">
        <v>74.5</v>
      </c>
      <c r="G22" s="3">
        <f t="shared" si="1"/>
        <v>69.05</v>
      </c>
      <c r="H22" s="3">
        <v>20</v>
      </c>
      <c r="I22" s="5" t="s">
        <v>22</v>
      </c>
    </row>
    <row r="23" spans="1:9" ht="20.100000000000001" customHeight="1" x14ac:dyDescent="0.25">
      <c r="A23" s="3">
        <f t="shared" si="0"/>
        <v>21</v>
      </c>
      <c r="B23" s="3" t="s">
        <v>14</v>
      </c>
      <c r="C23" s="3">
        <v>23010110616</v>
      </c>
      <c r="D23" s="3" t="str">
        <f>VLOOKUP(C23,[1]Sheet1!$B:$C,2,0)</f>
        <v>陈瑞婷</v>
      </c>
      <c r="E23" s="4">
        <v>57.6</v>
      </c>
      <c r="F23" s="3">
        <v>79.47</v>
      </c>
      <c r="G23" s="3">
        <f t="shared" si="1"/>
        <v>68.540000000000006</v>
      </c>
      <c r="H23" s="3">
        <v>21</v>
      </c>
      <c r="I23" s="5" t="s">
        <v>22</v>
      </c>
    </row>
    <row r="24" spans="1:9" ht="20.100000000000001" customHeight="1" x14ac:dyDescent="0.25">
      <c r="A24" s="3">
        <f t="shared" si="0"/>
        <v>22</v>
      </c>
      <c r="B24" s="3" t="s">
        <v>14</v>
      </c>
      <c r="C24" s="3">
        <v>23010110501</v>
      </c>
      <c r="D24" s="3" t="str">
        <f>VLOOKUP(C24,[1]Sheet1!$B:$C,2,0)</f>
        <v>庄婉玲</v>
      </c>
      <c r="E24" s="4">
        <v>58</v>
      </c>
      <c r="F24" s="3">
        <v>76.099999999999994</v>
      </c>
      <c r="G24" s="3">
        <f t="shared" si="1"/>
        <v>67.05</v>
      </c>
      <c r="H24" s="3">
        <v>22</v>
      </c>
      <c r="I24" s="5" t="s">
        <v>22</v>
      </c>
    </row>
    <row r="25" spans="1:9" ht="20.100000000000001" customHeight="1" x14ac:dyDescent="0.25">
      <c r="A25" s="3">
        <f t="shared" si="0"/>
        <v>23</v>
      </c>
      <c r="B25" s="3" t="s">
        <v>14</v>
      </c>
      <c r="C25" s="3">
        <v>23010110610</v>
      </c>
      <c r="D25" s="3" t="str">
        <f>VLOOKUP(C25,[1]Sheet1!$B:$C,2,0)</f>
        <v>蔡珏</v>
      </c>
      <c r="E25" s="4">
        <v>60.4</v>
      </c>
      <c r="F25" s="3">
        <v>71.069999999999993</v>
      </c>
      <c r="G25" s="3">
        <f t="shared" si="1"/>
        <v>65.739999999999995</v>
      </c>
      <c r="H25" s="3">
        <v>23</v>
      </c>
      <c r="I25" s="5" t="s">
        <v>22</v>
      </c>
    </row>
    <row r="26" spans="1:9" ht="20.100000000000001" customHeight="1" x14ac:dyDescent="0.25">
      <c r="A26" s="3">
        <f t="shared" si="0"/>
        <v>24</v>
      </c>
      <c r="B26" s="3" t="s">
        <v>14</v>
      </c>
      <c r="C26" s="3">
        <v>23010110112</v>
      </c>
      <c r="D26" s="3" t="str">
        <f>VLOOKUP(C26,[1]Sheet1!$B:$C,2,0)</f>
        <v>陈晓艺</v>
      </c>
      <c r="E26" s="4">
        <v>55.2</v>
      </c>
      <c r="F26" s="3">
        <v>74.73</v>
      </c>
      <c r="G26" s="3">
        <f t="shared" si="1"/>
        <v>64.97</v>
      </c>
      <c r="H26" s="3">
        <v>24</v>
      </c>
      <c r="I26" s="5" t="s">
        <v>22</v>
      </c>
    </row>
    <row r="27" spans="1:9" ht="20.100000000000001" customHeight="1" x14ac:dyDescent="0.25">
      <c r="A27" s="3">
        <f t="shared" si="0"/>
        <v>25</v>
      </c>
      <c r="B27" s="3" t="s">
        <v>14</v>
      </c>
      <c r="C27" s="3">
        <v>23010110427</v>
      </c>
      <c r="D27" s="3" t="str">
        <f>VLOOKUP(C27,[1]Sheet1!$B:$C,2,0)</f>
        <v>黄栋梁</v>
      </c>
      <c r="E27" s="4">
        <v>58</v>
      </c>
      <c r="F27" s="3">
        <v>60.33</v>
      </c>
      <c r="G27" s="3">
        <f t="shared" si="1"/>
        <v>59.17</v>
      </c>
      <c r="H27" s="3">
        <v>25</v>
      </c>
      <c r="I27" s="5" t="s">
        <v>21</v>
      </c>
    </row>
    <row r="28" spans="1:9" ht="20.100000000000001" customHeight="1" x14ac:dyDescent="0.25">
      <c r="A28" s="3">
        <f t="shared" si="0"/>
        <v>26</v>
      </c>
      <c r="B28" s="3" t="s">
        <v>14</v>
      </c>
      <c r="C28" s="3">
        <v>23010110503</v>
      </c>
      <c r="D28" s="3" t="str">
        <f>VLOOKUP(C28,[1]Sheet1!$B:$C,2,0)</f>
        <v>王娟娟</v>
      </c>
      <c r="E28" s="4">
        <v>70.400000000000006</v>
      </c>
      <c r="F28" s="3" t="s">
        <v>15</v>
      </c>
      <c r="G28" s="3">
        <f>ROUND(E28*50%,2)</f>
        <v>35.200000000000003</v>
      </c>
      <c r="H28" s="3">
        <v>26</v>
      </c>
      <c r="I28" s="5" t="s">
        <v>21</v>
      </c>
    </row>
    <row r="29" spans="1:9" ht="20.100000000000001" customHeight="1" x14ac:dyDescent="0.25">
      <c r="A29" s="3">
        <f t="shared" si="0"/>
        <v>27</v>
      </c>
      <c r="B29" s="3" t="s">
        <v>14</v>
      </c>
      <c r="C29" s="3">
        <v>23010110428</v>
      </c>
      <c r="D29" s="3" t="str">
        <f>VLOOKUP(C29,[1]Sheet1!$B:$C,2,0)</f>
        <v>王美娥</v>
      </c>
      <c r="E29" s="4">
        <v>46</v>
      </c>
      <c r="F29" s="3" t="s">
        <v>15</v>
      </c>
      <c r="G29" s="3">
        <f>ROUND(E29*50%,2)</f>
        <v>23</v>
      </c>
      <c r="H29" s="3">
        <v>27</v>
      </c>
      <c r="I29" s="5" t="s">
        <v>21</v>
      </c>
    </row>
  </sheetData>
  <autoFilter ref="A2:I29" xr:uid="{00000000-0009-0000-0000-000004000000}">
    <sortState xmlns:xlrd2="http://schemas.microsoft.com/office/spreadsheetml/2017/richdata2" ref="A2:I29">
      <sortCondition descending="1" ref="G2"/>
    </sortState>
  </autoFilter>
  <mergeCells count="1">
    <mergeCell ref="A1:I1"/>
  </mergeCells>
  <phoneticPr fontId="4" type="noConversion"/>
  <pageMargins left="0.51180555555555596" right="0.51180555555555596" top="0.35416666666666702" bottom="0.82638888888888895" header="0.5" footer="0.35416666666666702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zoomScale="110" zoomScaleNormal="110" workbookViewId="0">
      <selection activeCell="O20" sqref="O20"/>
    </sheetView>
  </sheetViews>
  <sheetFormatPr defaultColWidth="8.77734375" defaultRowHeight="20.100000000000001" customHeight="1" x14ac:dyDescent="0.25"/>
  <cols>
    <col min="1" max="1" width="5.21875" style="1"/>
    <col min="2" max="2" width="33.21875" style="1" customWidth="1"/>
    <col min="3" max="4" width="12.77734375" style="1" customWidth="1"/>
    <col min="5" max="5" width="9.44140625" style="1" customWidth="1"/>
    <col min="6" max="6" width="9.88671875" style="1" customWidth="1"/>
    <col min="7" max="7" width="14.6640625" style="1" customWidth="1"/>
    <col min="8" max="8" width="9.88671875" style="1" customWidth="1"/>
    <col min="9" max="9" width="11.21875" style="1" customWidth="1"/>
    <col min="10" max="253" width="9" style="1"/>
    <col min="254" max="16384" width="8.77734375" style="1"/>
  </cols>
  <sheetData>
    <row r="1" spans="1:9" ht="39.9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ht="20.100000000000001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20.100000000000001" customHeight="1" x14ac:dyDescent="0.25">
      <c r="A3" s="3">
        <f t="shared" ref="A3:A27" si="0">ROW()-2</f>
        <v>1</v>
      </c>
      <c r="B3" s="3" t="s">
        <v>16</v>
      </c>
      <c r="C3" s="3">
        <v>23010130107</v>
      </c>
      <c r="D3" s="3" t="str">
        <f>VLOOKUP(C3,[1]Sheet1!$B:$C,2,0)</f>
        <v>江添华</v>
      </c>
      <c r="E3" s="4">
        <v>90.8</v>
      </c>
      <c r="F3" s="3">
        <v>82.17</v>
      </c>
      <c r="G3" s="3">
        <f t="shared" ref="G3:G26" si="1">ROUND(E3*50%+F3*50%,2)</f>
        <v>86.49</v>
      </c>
      <c r="H3" s="3">
        <v>1</v>
      </c>
      <c r="I3" s="5" t="s">
        <v>20</v>
      </c>
    </row>
    <row r="4" spans="1:9" ht="20.100000000000001" customHeight="1" x14ac:dyDescent="0.25">
      <c r="A4" s="3">
        <f t="shared" si="0"/>
        <v>2</v>
      </c>
      <c r="B4" s="3" t="s">
        <v>16</v>
      </c>
      <c r="C4" s="3">
        <v>23010130412</v>
      </c>
      <c r="D4" s="3" t="str">
        <f>VLOOKUP(C4,[1]Sheet1!$B:$C,2,0)</f>
        <v>胡美芳</v>
      </c>
      <c r="E4" s="4">
        <v>88.8</v>
      </c>
      <c r="F4" s="3">
        <v>79.400000000000006</v>
      </c>
      <c r="G4" s="3">
        <f t="shared" si="1"/>
        <v>84.1</v>
      </c>
      <c r="H4" s="3">
        <v>2</v>
      </c>
      <c r="I4" s="5" t="s">
        <v>20</v>
      </c>
    </row>
    <row r="5" spans="1:9" ht="20.100000000000001" customHeight="1" x14ac:dyDescent="0.25">
      <c r="A5" s="3">
        <f t="shared" si="0"/>
        <v>3</v>
      </c>
      <c r="B5" s="3" t="s">
        <v>16</v>
      </c>
      <c r="C5" s="3">
        <v>23010130509</v>
      </c>
      <c r="D5" s="3" t="str">
        <f>VLOOKUP(C5,[1]Sheet1!$B:$C,2,0)</f>
        <v>吴倩倩</v>
      </c>
      <c r="E5" s="4">
        <v>84.4</v>
      </c>
      <c r="F5" s="3">
        <v>81.03</v>
      </c>
      <c r="G5" s="3">
        <f t="shared" si="1"/>
        <v>82.72</v>
      </c>
      <c r="H5" s="3">
        <v>3</v>
      </c>
      <c r="I5" s="5" t="s">
        <v>20</v>
      </c>
    </row>
    <row r="6" spans="1:9" ht="20.100000000000001" customHeight="1" x14ac:dyDescent="0.25">
      <c r="A6" s="3">
        <f t="shared" si="0"/>
        <v>4</v>
      </c>
      <c r="B6" s="3" t="s">
        <v>16</v>
      </c>
      <c r="C6" s="3">
        <v>23010130511</v>
      </c>
      <c r="D6" s="3" t="str">
        <f>VLOOKUP(C6,[1]Sheet1!$B:$C,2,0)</f>
        <v>李梅婷</v>
      </c>
      <c r="E6" s="4">
        <v>86.4</v>
      </c>
      <c r="F6" s="3">
        <v>78.3</v>
      </c>
      <c r="G6" s="3">
        <f t="shared" si="1"/>
        <v>82.35</v>
      </c>
      <c r="H6" s="3">
        <v>4</v>
      </c>
      <c r="I6" s="5" t="s">
        <v>20</v>
      </c>
    </row>
    <row r="7" spans="1:9" ht="20.100000000000001" customHeight="1" x14ac:dyDescent="0.25">
      <c r="A7" s="3">
        <f t="shared" si="0"/>
        <v>5</v>
      </c>
      <c r="B7" s="3" t="s">
        <v>16</v>
      </c>
      <c r="C7" s="3">
        <v>23010130513</v>
      </c>
      <c r="D7" s="3" t="str">
        <f>VLOOKUP(C7,[1]Sheet1!$B:$C,2,0)</f>
        <v>俞黔秀</v>
      </c>
      <c r="E7" s="4">
        <v>84.8</v>
      </c>
      <c r="F7" s="3">
        <v>79.83</v>
      </c>
      <c r="G7" s="3">
        <f t="shared" si="1"/>
        <v>82.32</v>
      </c>
      <c r="H7" s="3">
        <v>5</v>
      </c>
      <c r="I7" s="5" t="s">
        <v>20</v>
      </c>
    </row>
    <row r="8" spans="1:9" ht="20.100000000000001" customHeight="1" x14ac:dyDescent="0.25">
      <c r="A8" s="3">
        <f t="shared" si="0"/>
        <v>6</v>
      </c>
      <c r="B8" s="3" t="s">
        <v>16</v>
      </c>
      <c r="C8" s="3">
        <v>23010130522</v>
      </c>
      <c r="D8" s="3" t="str">
        <f>VLOOKUP(C8,[1]Sheet1!$B:$C,2,0)</f>
        <v>黄开元</v>
      </c>
      <c r="E8" s="4">
        <v>82.4</v>
      </c>
      <c r="F8" s="3">
        <v>80.53</v>
      </c>
      <c r="G8" s="3">
        <f t="shared" si="1"/>
        <v>81.47</v>
      </c>
      <c r="H8" s="3">
        <v>6</v>
      </c>
      <c r="I8" s="5" t="s">
        <v>20</v>
      </c>
    </row>
    <row r="9" spans="1:9" ht="20.100000000000001" customHeight="1" x14ac:dyDescent="0.25">
      <c r="A9" s="3">
        <f t="shared" si="0"/>
        <v>7</v>
      </c>
      <c r="B9" s="3" t="s">
        <v>16</v>
      </c>
      <c r="C9" s="3">
        <v>23010130411</v>
      </c>
      <c r="D9" s="3" t="str">
        <f>VLOOKUP(C9,[1]Sheet1!$B:$C,2,0)</f>
        <v>吴珊珊</v>
      </c>
      <c r="E9" s="4">
        <v>85.6</v>
      </c>
      <c r="F9" s="3">
        <v>76.8</v>
      </c>
      <c r="G9" s="3">
        <f t="shared" si="1"/>
        <v>81.2</v>
      </c>
      <c r="H9" s="3">
        <v>7</v>
      </c>
      <c r="I9" s="5" t="s">
        <v>20</v>
      </c>
    </row>
    <row r="10" spans="1:9" ht="20.100000000000001" customHeight="1" x14ac:dyDescent="0.25">
      <c r="A10" s="3">
        <f t="shared" si="0"/>
        <v>8</v>
      </c>
      <c r="B10" s="3" t="s">
        <v>16</v>
      </c>
      <c r="C10" s="3">
        <v>23010130102</v>
      </c>
      <c r="D10" s="3" t="str">
        <f>VLOOKUP(C10,[1]Sheet1!$B:$C,2,0)</f>
        <v>庄爱飞</v>
      </c>
      <c r="E10" s="4">
        <v>87.6</v>
      </c>
      <c r="F10" s="3">
        <v>74.17</v>
      </c>
      <c r="G10" s="3">
        <f t="shared" si="1"/>
        <v>80.89</v>
      </c>
      <c r="H10" s="3">
        <v>8</v>
      </c>
      <c r="I10" s="5" t="s">
        <v>20</v>
      </c>
    </row>
    <row r="11" spans="1:9" ht="20.100000000000001" customHeight="1" x14ac:dyDescent="0.25">
      <c r="A11" s="3">
        <f t="shared" si="0"/>
        <v>9</v>
      </c>
      <c r="B11" s="3" t="s">
        <v>16</v>
      </c>
      <c r="C11" s="3">
        <v>23010130507</v>
      </c>
      <c r="D11" s="3" t="str">
        <f>VLOOKUP(C11,[1]Sheet1!$B:$C,2,0)</f>
        <v>宋宏根</v>
      </c>
      <c r="E11" s="4">
        <v>75.599999999999994</v>
      </c>
      <c r="F11" s="3">
        <v>82.7</v>
      </c>
      <c r="G11" s="3">
        <f t="shared" si="1"/>
        <v>79.150000000000006</v>
      </c>
      <c r="H11" s="3">
        <v>9</v>
      </c>
      <c r="I11" s="5" t="s">
        <v>20</v>
      </c>
    </row>
    <row r="12" spans="1:9" ht="20.100000000000001" customHeight="1" x14ac:dyDescent="0.25">
      <c r="A12" s="3">
        <f t="shared" si="0"/>
        <v>10</v>
      </c>
      <c r="B12" s="3" t="s">
        <v>16</v>
      </c>
      <c r="C12" s="3">
        <v>23010130101</v>
      </c>
      <c r="D12" s="3" t="str">
        <f>VLOOKUP(C12,[1]Sheet1!$B:$C,2,0)</f>
        <v>林燕华</v>
      </c>
      <c r="E12" s="4">
        <v>78</v>
      </c>
      <c r="F12" s="3">
        <v>79.27</v>
      </c>
      <c r="G12" s="3">
        <f t="shared" si="1"/>
        <v>78.64</v>
      </c>
      <c r="H12" s="3">
        <v>10</v>
      </c>
      <c r="I12" s="5" t="s">
        <v>20</v>
      </c>
    </row>
    <row r="13" spans="1:9" ht="20.100000000000001" customHeight="1" x14ac:dyDescent="0.25">
      <c r="A13" s="3">
        <f t="shared" si="0"/>
        <v>11</v>
      </c>
      <c r="B13" s="3" t="s">
        <v>16</v>
      </c>
      <c r="C13" s="3">
        <v>23010130417</v>
      </c>
      <c r="D13" s="3" t="str">
        <f>VLOOKUP(C13,[1]Sheet1!$B:$C,2,0)</f>
        <v>王娅</v>
      </c>
      <c r="E13" s="4">
        <v>73.599999999999994</v>
      </c>
      <c r="F13" s="3">
        <v>83.1</v>
      </c>
      <c r="G13" s="3">
        <f t="shared" si="1"/>
        <v>78.349999999999994</v>
      </c>
      <c r="H13" s="3">
        <v>11</v>
      </c>
      <c r="I13" s="5" t="s">
        <v>22</v>
      </c>
    </row>
    <row r="14" spans="1:9" ht="20.100000000000001" customHeight="1" x14ac:dyDescent="0.25">
      <c r="A14" s="3">
        <f t="shared" si="0"/>
        <v>12</v>
      </c>
      <c r="B14" s="3" t="s">
        <v>16</v>
      </c>
      <c r="C14" s="3">
        <v>23010130521</v>
      </c>
      <c r="D14" s="3" t="str">
        <f>VLOOKUP(C14,[1]Sheet1!$B:$C,2,0)</f>
        <v>傅静怡</v>
      </c>
      <c r="E14" s="4">
        <v>76.8</v>
      </c>
      <c r="F14" s="3">
        <v>79.5</v>
      </c>
      <c r="G14" s="3">
        <f t="shared" si="1"/>
        <v>78.150000000000006</v>
      </c>
      <c r="H14" s="3">
        <v>12</v>
      </c>
      <c r="I14" s="5" t="s">
        <v>22</v>
      </c>
    </row>
    <row r="15" spans="1:9" ht="20.100000000000001" customHeight="1" x14ac:dyDescent="0.25">
      <c r="A15" s="3">
        <f t="shared" si="0"/>
        <v>13</v>
      </c>
      <c r="B15" s="3" t="s">
        <v>16</v>
      </c>
      <c r="C15" s="3">
        <v>23010130614</v>
      </c>
      <c r="D15" s="3" t="str">
        <f>VLOOKUP(C15,[1]Sheet1!$B:$C,2,0)</f>
        <v>黄梅凤</v>
      </c>
      <c r="E15" s="4">
        <v>84.4</v>
      </c>
      <c r="F15" s="3">
        <v>69.87</v>
      </c>
      <c r="G15" s="3">
        <f t="shared" si="1"/>
        <v>77.14</v>
      </c>
      <c r="H15" s="3">
        <v>13</v>
      </c>
      <c r="I15" s="5" t="s">
        <v>22</v>
      </c>
    </row>
    <row r="16" spans="1:9" ht="20.100000000000001" customHeight="1" x14ac:dyDescent="0.25">
      <c r="A16" s="3">
        <f t="shared" si="0"/>
        <v>14</v>
      </c>
      <c r="B16" s="3" t="s">
        <v>16</v>
      </c>
      <c r="C16" s="3">
        <v>23010130526</v>
      </c>
      <c r="D16" s="3" t="str">
        <f>VLOOKUP(C16,[1]Sheet1!$B:$C,2,0)</f>
        <v>汪超婷</v>
      </c>
      <c r="E16" s="4">
        <v>74</v>
      </c>
      <c r="F16" s="3">
        <v>78.569999999999993</v>
      </c>
      <c r="G16" s="3">
        <f t="shared" si="1"/>
        <v>76.290000000000006</v>
      </c>
      <c r="H16" s="3">
        <v>14</v>
      </c>
      <c r="I16" s="5" t="s">
        <v>22</v>
      </c>
    </row>
    <row r="17" spans="1:9" ht="20.100000000000001" customHeight="1" x14ac:dyDescent="0.25">
      <c r="A17" s="3">
        <f t="shared" si="0"/>
        <v>15</v>
      </c>
      <c r="B17" s="3" t="s">
        <v>16</v>
      </c>
      <c r="C17" s="3">
        <v>23010130414</v>
      </c>
      <c r="D17" s="3" t="str">
        <f>VLOOKUP(C17,[1]Sheet1!$B:$C,2,0)</f>
        <v>吴文凭</v>
      </c>
      <c r="E17" s="4">
        <v>76</v>
      </c>
      <c r="F17" s="3">
        <v>72.77</v>
      </c>
      <c r="G17" s="3">
        <f t="shared" si="1"/>
        <v>74.39</v>
      </c>
      <c r="H17" s="3">
        <v>15</v>
      </c>
      <c r="I17" s="5" t="s">
        <v>22</v>
      </c>
    </row>
    <row r="18" spans="1:9" ht="20.100000000000001" customHeight="1" x14ac:dyDescent="0.25">
      <c r="A18" s="3">
        <f t="shared" si="0"/>
        <v>16</v>
      </c>
      <c r="B18" s="3" t="s">
        <v>16</v>
      </c>
      <c r="C18" s="3">
        <v>23010130409</v>
      </c>
      <c r="D18" s="3" t="str">
        <f>VLOOKUP(C18,[1]Sheet1!$B:$C,2,0)</f>
        <v>林霞兰</v>
      </c>
      <c r="E18" s="4">
        <v>66.400000000000006</v>
      </c>
      <c r="F18" s="3">
        <v>80.13</v>
      </c>
      <c r="G18" s="3">
        <f t="shared" si="1"/>
        <v>73.27</v>
      </c>
      <c r="H18" s="3">
        <v>16</v>
      </c>
      <c r="I18" s="5" t="s">
        <v>22</v>
      </c>
    </row>
    <row r="19" spans="1:9" ht="20.100000000000001" customHeight="1" x14ac:dyDescent="0.25">
      <c r="A19" s="3">
        <f t="shared" si="0"/>
        <v>17</v>
      </c>
      <c r="B19" s="3" t="s">
        <v>16</v>
      </c>
      <c r="C19" s="3">
        <v>23010130111</v>
      </c>
      <c r="D19" s="3" t="str">
        <f>VLOOKUP(C19,[1]Sheet1!$B:$C,2,0)</f>
        <v>侯传秀</v>
      </c>
      <c r="E19" s="4">
        <v>64.400000000000006</v>
      </c>
      <c r="F19" s="3">
        <v>81.5</v>
      </c>
      <c r="G19" s="3">
        <f t="shared" si="1"/>
        <v>72.95</v>
      </c>
      <c r="H19" s="3">
        <v>17</v>
      </c>
      <c r="I19" s="5" t="s">
        <v>22</v>
      </c>
    </row>
    <row r="20" spans="1:9" ht="20.100000000000001" customHeight="1" x14ac:dyDescent="0.25">
      <c r="A20" s="3">
        <f t="shared" si="0"/>
        <v>18</v>
      </c>
      <c r="B20" s="3" t="s">
        <v>16</v>
      </c>
      <c r="C20" s="3">
        <v>23010130508</v>
      </c>
      <c r="D20" s="3" t="str">
        <f>VLOOKUP(C20,[1]Sheet1!$B:$C,2,0)</f>
        <v>蔡栋生</v>
      </c>
      <c r="E20" s="4">
        <v>70</v>
      </c>
      <c r="F20" s="3">
        <v>75.87</v>
      </c>
      <c r="G20" s="3">
        <f t="shared" si="1"/>
        <v>72.94</v>
      </c>
      <c r="H20" s="3">
        <v>18</v>
      </c>
      <c r="I20" s="5" t="s">
        <v>22</v>
      </c>
    </row>
    <row r="21" spans="1:9" ht="20.100000000000001" customHeight="1" x14ac:dyDescent="0.25">
      <c r="A21" s="3">
        <f t="shared" si="0"/>
        <v>19</v>
      </c>
      <c r="B21" s="3" t="s">
        <v>16</v>
      </c>
      <c r="C21" s="3">
        <v>23010130103</v>
      </c>
      <c r="D21" s="3" t="str">
        <f>VLOOKUP(C21,[1]Sheet1!$B:$C,2,0)</f>
        <v>庄伟丹</v>
      </c>
      <c r="E21" s="4">
        <v>67.2</v>
      </c>
      <c r="F21" s="3">
        <v>77.77</v>
      </c>
      <c r="G21" s="3">
        <f t="shared" si="1"/>
        <v>72.489999999999995</v>
      </c>
      <c r="H21" s="3">
        <v>19</v>
      </c>
      <c r="I21" s="5" t="s">
        <v>22</v>
      </c>
    </row>
    <row r="22" spans="1:9" ht="20.100000000000001" customHeight="1" x14ac:dyDescent="0.25">
      <c r="A22" s="3">
        <f t="shared" si="0"/>
        <v>20</v>
      </c>
      <c r="B22" s="3" t="s">
        <v>16</v>
      </c>
      <c r="C22" s="3">
        <v>23010130604</v>
      </c>
      <c r="D22" s="3" t="str">
        <f>VLOOKUP(C22,[1]Sheet1!$B:$C,2,0)</f>
        <v>吴美鸿</v>
      </c>
      <c r="E22" s="4">
        <v>72.8</v>
      </c>
      <c r="F22" s="3">
        <v>71.03</v>
      </c>
      <c r="G22" s="3">
        <f t="shared" si="1"/>
        <v>71.92</v>
      </c>
      <c r="H22" s="3">
        <v>20</v>
      </c>
      <c r="I22" s="5" t="s">
        <v>22</v>
      </c>
    </row>
    <row r="23" spans="1:9" ht="20.100000000000001" customHeight="1" x14ac:dyDescent="0.25">
      <c r="A23" s="3">
        <f t="shared" si="0"/>
        <v>21</v>
      </c>
      <c r="B23" s="3" t="s">
        <v>16</v>
      </c>
      <c r="C23" s="3">
        <v>23010130524</v>
      </c>
      <c r="D23" s="3" t="str">
        <f>VLOOKUP(C23,[1]Sheet1!$B:$C,2,0)</f>
        <v>陶珊珊</v>
      </c>
      <c r="E23" s="4">
        <v>69.599999999999994</v>
      </c>
      <c r="F23" s="3">
        <v>70.599999999999994</v>
      </c>
      <c r="G23" s="3">
        <f t="shared" si="1"/>
        <v>70.099999999999994</v>
      </c>
      <c r="H23" s="3">
        <v>21</v>
      </c>
      <c r="I23" s="5" t="s">
        <v>22</v>
      </c>
    </row>
    <row r="24" spans="1:9" ht="20.100000000000001" customHeight="1" x14ac:dyDescent="0.25">
      <c r="A24" s="3">
        <f t="shared" si="0"/>
        <v>22</v>
      </c>
      <c r="B24" s="3" t="s">
        <v>16</v>
      </c>
      <c r="C24" s="3">
        <v>23010130615</v>
      </c>
      <c r="D24" s="3" t="str">
        <f>VLOOKUP(C24,[1]Sheet1!$B:$C,2,0)</f>
        <v>吴惠兰</v>
      </c>
      <c r="E24" s="4">
        <v>68.400000000000006</v>
      </c>
      <c r="F24" s="3">
        <v>71.7</v>
      </c>
      <c r="G24" s="3">
        <f t="shared" si="1"/>
        <v>70.05</v>
      </c>
      <c r="H24" s="3">
        <v>22</v>
      </c>
      <c r="I24" s="5" t="s">
        <v>22</v>
      </c>
    </row>
    <row r="25" spans="1:9" ht="20.100000000000001" customHeight="1" x14ac:dyDescent="0.25">
      <c r="A25" s="3">
        <f t="shared" si="0"/>
        <v>23</v>
      </c>
      <c r="B25" s="3" t="s">
        <v>16</v>
      </c>
      <c r="C25" s="3">
        <v>23010130416</v>
      </c>
      <c r="D25" s="3" t="str">
        <f>VLOOKUP(C25,[1]Sheet1!$B:$C,2,0)</f>
        <v>陈美传</v>
      </c>
      <c r="E25" s="4">
        <v>65.599999999999994</v>
      </c>
      <c r="F25" s="3">
        <v>70.2</v>
      </c>
      <c r="G25" s="3">
        <f t="shared" si="1"/>
        <v>67.900000000000006</v>
      </c>
      <c r="H25" s="3">
        <v>23</v>
      </c>
      <c r="I25" s="5" t="s">
        <v>22</v>
      </c>
    </row>
    <row r="26" spans="1:9" ht="20.100000000000001" customHeight="1" x14ac:dyDescent="0.25">
      <c r="A26" s="3">
        <f t="shared" si="0"/>
        <v>24</v>
      </c>
      <c r="B26" s="3" t="s">
        <v>16</v>
      </c>
      <c r="C26" s="3">
        <v>23010130403</v>
      </c>
      <c r="D26" s="3" t="str">
        <f>VLOOKUP(C26,[1]Sheet1!$B:$C,2,0)</f>
        <v>林秋玲</v>
      </c>
      <c r="E26" s="4">
        <v>60.8</v>
      </c>
      <c r="F26" s="3">
        <v>73</v>
      </c>
      <c r="G26" s="3">
        <f t="shared" si="1"/>
        <v>66.900000000000006</v>
      </c>
      <c r="H26" s="3">
        <v>24</v>
      </c>
      <c r="I26" s="5" t="s">
        <v>22</v>
      </c>
    </row>
    <row r="27" spans="1:9" ht="20.100000000000001" customHeight="1" x14ac:dyDescent="0.25">
      <c r="A27" s="3">
        <f t="shared" si="0"/>
        <v>25</v>
      </c>
      <c r="B27" s="3" t="s">
        <v>16</v>
      </c>
      <c r="C27" s="3">
        <v>23010130505</v>
      </c>
      <c r="D27" s="3" t="str">
        <f>VLOOKUP(C27,[1]Sheet1!$B:$C,2,0)</f>
        <v>吴燕蓉</v>
      </c>
      <c r="E27" s="4">
        <v>47.6</v>
      </c>
      <c r="F27" s="3" t="s">
        <v>15</v>
      </c>
      <c r="G27" s="3">
        <f>E27*0.5</f>
        <v>23.8</v>
      </c>
      <c r="H27" s="3">
        <v>25</v>
      </c>
      <c r="I27" s="5" t="s">
        <v>21</v>
      </c>
    </row>
  </sheetData>
  <autoFilter ref="A2:I27" xr:uid="{00000000-0009-0000-0000-000005000000}">
    <sortState xmlns:xlrd2="http://schemas.microsoft.com/office/spreadsheetml/2017/richdata2" ref="A2:I27">
      <sortCondition ref="H2"/>
    </sortState>
  </autoFilter>
  <mergeCells count="1">
    <mergeCell ref="A1:I1"/>
  </mergeCells>
  <phoneticPr fontId="4" type="noConversion"/>
  <pageMargins left="0.51180555555555596" right="0.51180555555555596" top="0.35416666666666702" bottom="0.82638888888888895" header="0.5" footer="0.3541666666666670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汇总表</vt:lpstr>
      <vt:lpstr>幼儿园</vt:lpstr>
      <vt:lpstr>老城区语文</vt:lpstr>
      <vt:lpstr>老城区数学</vt:lpstr>
      <vt:lpstr>江南新区语文</vt:lpstr>
      <vt:lpstr>江南学区数学</vt:lpstr>
      <vt:lpstr>汇总表!Print_Area</vt:lpstr>
      <vt:lpstr>江南新区语文!Print_Area</vt:lpstr>
      <vt:lpstr>江南学区数学!Print_Area</vt:lpstr>
      <vt:lpstr>老城区数学!Print_Area</vt:lpstr>
      <vt:lpstr>老城区语文!Print_Area</vt:lpstr>
      <vt:lpstr>幼儿园!Print_Area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2023-01-09T08:29:00Z</dcterms:created>
  <dcterms:modified xsi:type="dcterms:W3CDTF">2023-01-14T13:18:49Z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ABD642E9ACAA4032AEA29D05EBDD81E0</vt:lpwstr>
  </property>
  <property fmtid="{D5CDD505-2E9C-101B-9397-08002B2CF9AE}" pid="3" name="KSOProductBuildVer">
    <vt:lpwstr>2052-11.1.0.12763</vt:lpwstr>
  </property>
</Properties>
</file>