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<sst xmlns="http://schemas.openxmlformats.org/spreadsheetml/2006/main" count="60" uniqueCount="27">
  <si>
    <r>
      <t xml:space="preserve">                                     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8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</si>
  <si>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</si>
  <si>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</si>
  <si>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</si>
  <si>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</si>
  <si>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</si>
  <si>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</si>
  <si>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</si>
  <si>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</si>
  <si>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</si>
  <si>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</si>
  <si>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</si>
  <si>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</si>
  <si>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</si>
  <si>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</si>
  <si>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</si>
  <si>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</si>
  <si>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</si>
  <si>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</si>
  <si>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</si>
  <si>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</si>
  <si>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</si>
  <si>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</si>
  <si>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</si>
  <si>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</si>
  <si>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t>均值</t>
  </si>
  <si>
    <t>——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</si>
</sst>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0"/>
    <numFmt numFmtId="178" formatCode="0_ "/>
    <numFmt numFmtId="179" formatCode="0.0_ "/>
    <numFmt numFmtId="180" formatCode="0.000_ "/>
    <numFmt numFmtId="181" formatCode="0.00_ "/>
  </numFmts>
  <fonts count="5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8" fillId="7" borderId="0" applyNumberFormat="0" applyBorder="0" applyAlignment="0" applyProtection="0"/>
    <xf numFmtId="0" fontId="36" fillId="0" borderId="10">
      <alignment/>
      <protection/>
    </xf>
    <xf numFmtId="0" fontId="58" fillId="7" borderId="0" applyNumberFormat="0" applyBorder="0" applyAlignment="0" applyProtection="0"/>
    <xf numFmtId="0" fontId="0" fillId="0" borderId="0">
      <alignment vertical="center"/>
      <protection/>
    </xf>
    <xf numFmtId="0" fontId="57" fillId="6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64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2" fillId="0" borderId="0" xfId="64" applyBorder="1" applyAlignment="1">
      <alignment horizontal="left" vertical="center" wrapText="1"/>
      <protection/>
    </xf>
    <xf numFmtId="0" fontId="12" fillId="0" borderId="0" xfId="65" applyFont="1" applyBorder="1" applyAlignment="1">
      <alignment horizontal="left"/>
      <protection/>
    </xf>
    <xf numFmtId="0" fontId="12" fillId="0" borderId="0" xfId="6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64" applyFont="1" applyAlignment="1">
      <alignment horizontal="right"/>
      <protection/>
    </xf>
    <xf numFmtId="0" fontId="3" fillId="0" borderId="0" xfId="64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64" applyNumberFormat="1" applyFont="1">
      <alignment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空气质量1" xfId="63"/>
    <cellStyle name="常规_鲤城涂门街2013年1月~6月API表" xfId="64"/>
    <cellStyle name="常规_Sheet1_MON(black)" xfId="65"/>
    <cellStyle name="差_空气质量1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22">
      <selection activeCell="K49" sqref="K49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37"/>
      <c r="J2" s="37"/>
      <c r="K2" s="37"/>
      <c r="L2" s="37"/>
      <c r="M2" s="37"/>
      <c r="N2" s="37"/>
      <c r="O2" s="37"/>
      <c r="P2" s="37"/>
      <c r="Q2" s="37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38"/>
      <c r="P3" s="38"/>
      <c r="Q3" s="38"/>
      <c r="R3" s="38"/>
      <c r="S3" s="38"/>
      <c r="T3" s="38"/>
      <c r="U3" s="38"/>
      <c r="V3" s="38"/>
      <c r="W3" s="48" t="s">
        <v>7</v>
      </c>
      <c r="X3" s="11"/>
      <c r="Y3" s="57" t="s">
        <v>8</v>
      </c>
      <c r="Z3" s="58"/>
      <c r="AA3" s="10" t="s">
        <v>9</v>
      </c>
      <c r="AB3" s="11"/>
      <c r="AC3" s="10" t="s">
        <v>10</v>
      </c>
      <c r="AD3" s="48"/>
      <c r="AE3" s="48"/>
      <c r="AF3" s="48"/>
      <c r="AG3" s="48"/>
      <c r="AH3" s="48"/>
      <c r="AI3" s="11"/>
      <c r="AJ3" s="66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39"/>
      <c r="P4" s="39"/>
      <c r="Q4" s="39"/>
      <c r="R4" s="39"/>
      <c r="S4" s="39"/>
      <c r="T4" s="39"/>
      <c r="U4" s="39"/>
      <c r="V4" s="39"/>
      <c r="W4" s="49" t="s">
        <v>12</v>
      </c>
      <c r="X4" s="50"/>
      <c r="Y4" s="59" t="s">
        <v>13</v>
      </c>
      <c r="Z4" s="50"/>
      <c r="AA4" s="59" t="s">
        <v>14</v>
      </c>
      <c r="AB4" s="50"/>
      <c r="AC4" s="60"/>
      <c r="AD4" s="38"/>
      <c r="AE4" s="38"/>
      <c r="AF4" s="38"/>
      <c r="AG4" s="38"/>
      <c r="AH4" s="38"/>
      <c r="AI4" s="67"/>
      <c r="AJ4" s="68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0"/>
      <c r="P5" s="40"/>
      <c r="Q5" s="40"/>
      <c r="R5" s="40"/>
      <c r="S5" s="40"/>
      <c r="T5" s="40"/>
      <c r="U5" s="40"/>
      <c r="V5" s="40"/>
      <c r="W5" s="51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1"/>
      <c r="AE5" s="61"/>
      <c r="AF5" s="61"/>
      <c r="AG5" s="61"/>
      <c r="AH5" s="61"/>
      <c r="AI5" s="15"/>
      <c r="AJ5" s="68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1"/>
      <c r="P6" s="40"/>
      <c r="Q6" s="41"/>
      <c r="R6" s="40"/>
      <c r="S6" s="41"/>
      <c r="T6" s="40"/>
      <c r="U6" s="41"/>
      <c r="V6" s="40"/>
      <c r="W6" s="52" t="s">
        <v>19</v>
      </c>
      <c r="X6" s="20"/>
      <c r="Y6" s="62" t="s">
        <v>19</v>
      </c>
      <c r="Z6" s="20"/>
      <c r="AA6" s="62" t="s">
        <v>19</v>
      </c>
      <c r="AB6" s="20"/>
      <c r="AC6" s="63" t="s">
        <v>20</v>
      </c>
      <c r="AD6" s="63" t="s">
        <v>21</v>
      </c>
      <c r="AE6" s="63" t="s">
        <v>22</v>
      </c>
      <c r="AF6" s="63" t="s">
        <v>23</v>
      </c>
      <c r="AG6" s="63" t="s">
        <v>13</v>
      </c>
      <c r="AH6" s="63" t="s">
        <v>14</v>
      </c>
      <c r="AI6" s="63" t="s">
        <v>12</v>
      </c>
      <c r="AJ6" s="68"/>
    </row>
    <row r="7" spans="1:36" s="3" customFormat="1" ht="13.5" customHeight="1">
      <c r="A7" s="22">
        <v>45139</v>
      </c>
      <c r="B7" s="23">
        <f aca="true" t="shared" si="0" ref="B7:B37">AJ7</f>
        <v>78</v>
      </c>
      <c r="C7" s="23" t="s">
        <v>24</v>
      </c>
      <c r="D7" s="24" t="str">
        <f aca="true" t="shared" si="1" ref="D7:D37">IF(B7="NA","NA",IF(B7="&gt;100","超二级",IF(B7&lt;=50,"一级",IF(B7&lt;=100,"二级",IF(B7&lt;=150,"三级",IF(B7&lt;=200,"四级",IF(B7&lt;=300,"五级","六级")))))))</f>
        <v>二级</v>
      </c>
      <c r="E7" s="24" t="str">
        <f aca="true" t="shared" si="2" ref="E7:E37">IF(B7="NA","NA",IF(B7="&gt;100","NA",IF(B7&lt;=50,"优",IF(B7&lt;=100,"良",IF(B7&lt;=150,"轻度污染",IF(B7&lt;=200,"中度污染",IF(B7&lt;=300,"重度污染","严重污染")))))))</f>
        <v>良</v>
      </c>
      <c r="F7" s="24" t="str">
        <f aca="true" t="shared" si="3" ref="F7:F37">IF(B7="NA","NA",IF(B7="&gt;100","NA",IF(B7&lt;=50,"绿色",IF(B7&lt;=100,"黄色",IF(B7&lt;=150,"橙色",IF(B7&lt;=200,"红色",IF(B7&lt;=300,"紫色","褐红色")))))))</f>
        <v>黄色</v>
      </c>
      <c r="G7" s="25"/>
      <c r="H7" s="26"/>
      <c r="I7" s="26"/>
      <c r="J7" s="26"/>
      <c r="K7" s="42"/>
      <c r="L7" s="43"/>
      <c r="M7" s="43"/>
      <c r="N7" s="44"/>
      <c r="O7" s="43"/>
      <c r="P7" s="45"/>
      <c r="Q7" s="43"/>
      <c r="R7" s="45"/>
      <c r="S7" s="43"/>
      <c r="T7" s="45"/>
      <c r="U7" s="53"/>
      <c r="V7" s="45"/>
      <c r="W7" s="54">
        <v>0.111</v>
      </c>
      <c r="X7" s="55">
        <v>35</v>
      </c>
      <c r="Y7" s="64">
        <v>0.101</v>
      </c>
      <c r="Z7" s="55">
        <v>51</v>
      </c>
      <c r="AA7" s="64">
        <v>0.057</v>
      </c>
      <c r="AB7" s="55">
        <v>78</v>
      </c>
      <c r="AC7" s="65" t="b">
        <v>1</v>
      </c>
      <c r="AD7" s="65" t="b">
        <v>1</v>
      </c>
      <c r="AE7" s="65" t="b">
        <v>1</v>
      </c>
      <c r="AF7" s="65" t="b">
        <v>1</v>
      </c>
      <c r="AG7" s="65" t="b">
        <v>1</v>
      </c>
      <c r="AH7" s="65" t="b">
        <v>1</v>
      </c>
      <c r="AI7" s="65" t="b">
        <v>1</v>
      </c>
      <c r="AJ7" s="65">
        <v>78</v>
      </c>
    </row>
    <row r="8" spans="1:36" s="3" customFormat="1" ht="13.5" customHeight="1">
      <c r="A8" s="22">
        <v>45140</v>
      </c>
      <c r="B8" s="23">
        <f t="shared" si="0"/>
        <v>51</v>
      </c>
      <c r="C8" s="23" t="s">
        <v>24</v>
      </c>
      <c r="D8" s="24" t="str">
        <f t="shared" si="1"/>
        <v>二级</v>
      </c>
      <c r="E8" s="24" t="str">
        <f t="shared" si="2"/>
        <v>良</v>
      </c>
      <c r="F8" s="24" t="str">
        <f t="shared" si="3"/>
        <v>黄色</v>
      </c>
      <c r="G8" s="25"/>
      <c r="H8" s="26"/>
      <c r="I8" s="26"/>
      <c r="J8" s="26"/>
      <c r="K8" s="42"/>
      <c r="L8" s="43"/>
      <c r="M8" s="43"/>
      <c r="N8" s="44"/>
      <c r="O8" s="43"/>
      <c r="P8" s="45"/>
      <c r="Q8" s="43"/>
      <c r="R8" s="45"/>
      <c r="S8" s="43"/>
      <c r="T8" s="45"/>
      <c r="U8" s="53"/>
      <c r="V8" s="45"/>
      <c r="W8" s="54">
        <v>0.096</v>
      </c>
      <c r="X8" s="55">
        <v>30</v>
      </c>
      <c r="Y8" s="64">
        <v>0.085</v>
      </c>
      <c r="Z8" s="55">
        <v>43</v>
      </c>
      <c r="AA8" s="64">
        <v>0.024</v>
      </c>
      <c r="AB8" s="55">
        <v>35</v>
      </c>
      <c r="AC8" s="65" t="b">
        <v>1</v>
      </c>
      <c r="AD8" s="65" t="b">
        <v>1</v>
      </c>
      <c r="AE8" s="65" t="b">
        <v>1</v>
      </c>
      <c r="AF8" s="65" t="b">
        <v>1</v>
      </c>
      <c r="AG8" s="65" t="b">
        <v>1</v>
      </c>
      <c r="AH8" s="65" t="b">
        <v>1</v>
      </c>
      <c r="AI8" s="65" t="b">
        <v>1</v>
      </c>
      <c r="AJ8" s="65">
        <v>51</v>
      </c>
    </row>
    <row r="9" spans="1:36" s="3" customFormat="1" ht="13.5" customHeight="1">
      <c r="A9" s="22">
        <v>45141</v>
      </c>
      <c r="B9" s="23">
        <f t="shared" si="0"/>
        <v>54</v>
      </c>
      <c r="C9" s="23" t="s">
        <v>24</v>
      </c>
      <c r="D9" s="24" t="str">
        <f t="shared" si="1"/>
        <v>二级</v>
      </c>
      <c r="E9" s="24" t="str">
        <f t="shared" si="2"/>
        <v>良</v>
      </c>
      <c r="F9" s="24" t="str">
        <f t="shared" si="3"/>
        <v>黄色</v>
      </c>
      <c r="G9" s="25"/>
      <c r="H9" s="26"/>
      <c r="I9" s="26"/>
      <c r="J9" s="26"/>
      <c r="K9" s="42"/>
      <c r="L9" s="43"/>
      <c r="M9" s="43"/>
      <c r="N9" s="44"/>
      <c r="O9" s="43"/>
      <c r="P9" s="45"/>
      <c r="Q9" s="43"/>
      <c r="R9" s="45"/>
      <c r="S9" s="43"/>
      <c r="T9" s="45"/>
      <c r="U9" s="53"/>
      <c r="V9" s="45"/>
      <c r="W9" s="54">
        <v>0.101</v>
      </c>
      <c r="X9" s="55">
        <v>32</v>
      </c>
      <c r="Y9" s="64">
        <v>0.086</v>
      </c>
      <c r="Z9" s="55">
        <v>43</v>
      </c>
      <c r="AA9" s="64">
        <v>0.028</v>
      </c>
      <c r="AB9" s="55">
        <v>40</v>
      </c>
      <c r="AC9" s="65" t="b">
        <v>1</v>
      </c>
      <c r="AD9" s="65" t="b">
        <v>1</v>
      </c>
      <c r="AE9" s="65" t="b">
        <v>1</v>
      </c>
      <c r="AF9" s="65" t="b">
        <v>1</v>
      </c>
      <c r="AG9" s="65" t="b">
        <v>1</v>
      </c>
      <c r="AH9" s="65" t="b">
        <v>1</v>
      </c>
      <c r="AI9" s="65" t="b">
        <v>1</v>
      </c>
      <c r="AJ9" s="65">
        <v>54</v>
      </c>
    </row>
    <row r="10" spans="1:36" s="3" customFormat="1" ht="13.5" customHeight="1">
      <c r="A10" s="22">
        <v>45142</v>
      </c>
      <c r="B10" s="23">
        <f t="shared" si="0"/>
        <v>67</v>
      </c>
      <c r="C10" s="23" t="s">
        <v>24</v>
      </c>
      <c r="D10" s="24" t="str">
        <f t="shared" si="1"/>
        <v>二级</v>
      </c>
      <c r="E10" s="24" t="str">
        <f t="shared" si="2"/>
        <v>良</v>
      </c>
      <c r="F10" s="24" t="str">
        <f t="shared" si="3"/>
        <v>黄色</v>
      </c>
      <c r="G10" s="25"/>
      <c r="H10" s="26"/>
      <c r="I10" s="26"/>
      <c r="J10" s="26"/>
      <c r="K10" s="42"/>
      <c r="L10" s="43"/>
      <c r="M10" s="43"/>
      <c r="N10" s="44"/>
      <c r="O10" s="43"/>
      <c r="P10" s="45"/>
      <c r="Q10" s="43"/>
      <c r="R10" s="45"/>
      <c r="S10" s="43"/>
      <c r="T10" s="45"/>
      <c r="U10" s="53"/>
      <c r="V10" s="45"/>
      <c r="W10" s="54">
        <v>0.104</v>
      </c>
      <c r="X10" s="55">
        <v>33</v>
      </c>
      <c r="Y10" s="64">
        <v>0.086</v>
      </c>
      <c r="Z10" s="55">
        <v>43</v>
      </c>
      <c r="AA10" s="64">
        <v>0.044</v>
      </c>
      <c r="AB10" s="55">
        <v>62</v>
      </c>
      <c r="AC10" s="65" t="b">
        <v>1</v>
      </c>
      <c r="AD10" s="65" t="b">
        <v>1</v>
      </c>
      <c r="AE10" s="65" t="b">
        <v>1</v>
      </c>
      <c r="AF10" s="65" t="b">
        <v>1</v>
      </c>
      <c r="AG10" s="65" t="b">
        <v>1</v>
      </c>
      <c r="AH10" s="65" t="b">
        <v>1</v>
      </c>
      <c r="AI10" s="65" t="b">
        <v>1</v>
      </c>
      <c r="AJ10" s="65">
        <v>67</v>
      </c>
    </row>
    <row r="11" spans="1:36" s="3" customFormat="1" ht="13.5" customHeight="1">
      <c r="A11" s="22">
        <v>45143</v>
      </c>
      <c r="B11" s="23">
        <f t="shared" si="0"/>
        <v>106</v>
      </c>
      <c r="C11" s="23" t="s">
        <v>24</v>
      </c>
      <c r="D11" s="24" t="str">
        <f t="shared" si="1"/>
        <v>三级</v>
      </c>
      <c r="E11" s="24" t="str">
        <f t="shared" si="2"/>
        <v>轻度污染</v>
      </c>
      <c r="F11" s="24" t="str">
        <f t="shared" si="3"/>
        <v>橙色</v>
      </c>
      <c r="G11" s="25"/>
      <c r="H11" s="26"/>
      <c r="I11" s="26"/>
      <c r="J11" s="26"/>
      <c r="K11" s="42"/>
      <c r="L11" s="43"/>
      <c r="M11" s="43"/>
      <c r="N11" s="44"/>
      <c r="O11" s="43"/>
      <c r="P11" s="45"/>
      <c r="Q11" s="43"/>
      <c r="R11" s="45"/>
      <c r="S11" s="43"/>
      <c r="T11" s="45"/>
      <c r="U11" s="53"/>
      <c r="V11" s="45"/>
      <c r="W11" s="54">
        <v>0.088</v>
      </c>
      <c r="X11" s="55">
        <v>28</v>
      </c>
      <c r="Y11" s="64">
        <v>0.051</v>
      </c>
      <c r="Z11" s="55">
        <v>26</v>
      </c>
      <c r="AA11" s="64">
        <v>0.079</v>
      </c>
      <c r="AB11" s="55">
        <v>105</v>
      </c>
      <c r="AC11" s="65" t="b">
        <v>1</v>
      </c>
      <c r="AD11" s="65" t="b">
        <v>1</v>
      </c>
      <c r="AE11" s="65" t="b">
        <v>1</v>
      </c>
      <c r="AF11" s="65" t="b">
        <v>1</v>
      </c>
      <c r="AG11" s="65" t="b">
        <v>1</v>
      </c>
      <c r="AH11" s="65" t="b">
        <v>1</v>
      </c>
      <c r="AI11" s="65" t="b">
        <v>1</v>
      </c>
      <c r="AJ11" s="65">
        <v>106</v>
      </c>
    </row>
    <row r="12" spans="1:36" s="3" customFormat="1" ht="13.5" customHeight="1">
      <c r="A12" s="22">
        <v>45144</v>
      </c>
      <c r="B12" s="23">
        <f t="shared" si="0"/>
        <v>153</v>
      </c>
      <c r="C12" s="23" t="s">
        <v>24</v>
      </c>
      <c r="D12" s="24" t="str">
        <f t="shared" si="1"/>
        <v>四级</v>
      </c>
      <c r="E12" s="24" t="str">
        <f t="shared" si="2"/>
        <v>中度污染</v>
      </c>
      <c r="F12" s="24" t="str">
        <f t="shared" si="3"/>
        <v>红色</v>
      </c>
      <c r="G12" s="25"/>
      <c r="H12" s="26"/>
      <c r="I12" s="26"/>
      <c r="J12" s="26"/>
      <c r="K12" s="42"/>
      <c r="L12" s="43"/>
      <c r="M12" s="43"/>
      <c r="N12" s="44"/>
      <c r="O12" s="43"/>
      <c r="P12" s="45"/>
      <c r="Q12" s="43"/>
      <c r="R12" s="45"/>
      <c r="S12" s="43"/>
      <c r="T12" s="45"/>
      <c r="U12" s="53"/>
      <c r="V12" s="45"/>
      <c r="W12" s="54">
        <v>0.191</v>
      </c>
      <c r="X12" s="55">
        <v>89</v>
      </c>
      <c r="Y12" s="64">
        <v>0.14</v>
      </c>
      <c r="Z12" s="55">
        <v>84</v>
      </c>
      <c r="AA12" s="64">
        <v>0.117</v>
      </c>
      <c r="AB12" s="55">
        <v>153</v>
      </c>
      <c r="AC12" s="65" t="b">
        <v>1</v>
      </c>
      <c r="AD12" s="65" t="b">
        <v>1</v>
      </c>
      <c r="AE12" s="65" t="b">
        <v>1</v>
      </c>
      <c r="AF12" s="65" t="b">
        <v>1</v>
      </c>
      <c r="AG12" s="65" t="b">
        <v>1</v>
      </c>
      <c r="AH12" s="65" t="b">
        <v>1</v>
      </c>
      <c r="AI12" s="65" t="b">
        <v>1</v>
      </c>
      <c r="AJ12" s="65">
        <v>153</v>
      </c>
    </row>
    <row r="13" spans="1:36" s="3" customFormat="1" ht="13.5" customHeight="1">
      <c r="A13" s="22">
        <v>45145</v>
      </c>
      <c r="B13" s="23">
        <f t="shared" si="0"/>
        <v>48</v>
      </c>
      <c r="C13" s="23" t="s">
        <v>24</v>
      </c>
      <c r="D13" s="24" t="str">
        <f t="shared" si="1"/>
        <v>一级</v>
      </c>
      <c r="E13" s="24" t="str">
        <f t="shared" si="2"/>
        <v>优</v>
      </c>
      <c r="F13" s="24" t="str">
        <f t="shared" si="3"/>
        <v>绿色</v>
      </c>
      <c r="G13" s="25"/>
      <c r="H13" s="26"/>
      <c r="I13" s="26"/>
      <c r="J13" s="26"/>
      <c r="K13" s="42"/>
      <c r="L13" s="43"/>
      <c r="M13" s="43"/>
      <c r="N13" s="44"/>
      <c r="O13" s="43"/>
      <c r="P13" s="45"/>
      <c r="Q13" s="43"/>
      <c r="R13" s="45"/>
      <c r="S13" s="43"/>
      <c r="T13" s="45"/>
      <c r="U13" s="53"/>
      <c r="V13" s="45"/>
      <c r="W13" s="54">
        <v>0.056</v>
      </c>
      <c r="X13" s="55">
        <v>18</v>
      </c>
      <c r="Y13" s="64">
        <v>0.049</v>
      </c>
      <c r="Z13" s="55">
        <v>25</v>
      </c>
      <c r="AA13" s="64">
        <v>0.033</v>
      </c>
      <c r="AB13" s="55">
        <v>48</v>
      </c>
      <c r="AC13" s="65" t="b">
        <v>1</v>
      </c>
      <c r="AD13" s="65" t="b">
        <v>1</v>
      </c>
      <c r="AE13" s="65" t="b">
        <v>1</v>
      </c>
      <c r="AF13" s="65" t="b">
        <v>1</v>
      </c>
      <c r="AG13" s="65" t="b">
        <v>1</v>
      </c>
      <c r="AH13" s="65" t="b">
        <v>1</v>
      </c>
      <c r="AI13" s="65" t="b">
        <v>1</v>
      </c>
      <c r="AJ13" s="65">
        <v>48</v>
      </c>
    </row>
    <row r="14" spans="1:36" s="3" customFormat="1" ht="13.5" customHeight="1">
      <c r="A14" s="22">
        <v>45146</v>
      </c>
      <c r="B14" s="23">
        <f t="shared" si="0"/>
        <v>52</v>
      </c>
      <c r="C14" s="23" t="s">
        <v>24</v>
      </c>
      <c r="D14" s="24" t="str">
        <f t="shared" si="1"/>
        <v>二级</v>
      </c>
      <c r="E14" s="24" t="str">
        <f t="shared" si="2"/>
        <v>良</v>
      </c>
      <c r="F14" s="24" t="str">
        <f t="shared" si="3"/>
        <v>黄色</v>
      </c>
      <c r="G14" s="25"/>
      <c r="H14" s="26"/>
      <c r="I14" s="26"/>
      <c r="J14" s="26"/>
      <c r="K14" s="42"/>
      <c r="L14" s="43"/>
      <c r="M14" s="43"/>
      <c r="N14" s="44"/>
      <c r="O14" s="43"/>
      <c r="P14" s="45"/>
      <c r="Q14" s="43"/>
      <c r="R14" s="45"/>
      <c r="S14" s="43"/>
      <c r="T14" s="45"/>
      <c r="U14" s="53"/>
      <c r="V14" s="45"/>
      <c r="W14" s="54">
        <v>0.102</v>
      </c>
      <c r="X14" s="55">
        <v>32</v>
      </c>
      <c r="Y14" s="64">
        <v>0.092</v>
      </c>
      <c r="Z14" s="55">
        <v>46</v>
      </c>
      <c r="AA14" s="64">
        <v>0.031</v>
      </c>
      <c r="AB14" s="55">
        <v>45</v>
      </c>
      <c r="AC14" s="65" t="b">
        <v>1</v>
      </c>
      <c r="AD14" s="65" t="b">
        <v>1</v>
      </c>
      <c r="AE14" s="65" t="b">
        <v>1</v>
      </c>
      <c r="AF14" s="65" t="b">
        <v>1</v>
      </c>
      <c r="AG14" s="65" t="b">
        <v>1</v>
      </c>
      <c r="AH14" s="65" t="b">
        <v>1</v>
      </c>
      <c r="AI14" s="65" t="b">
        <v>1</v>
      </c>
      <c r="AJ14" s="65">
        <v>52</v>
      </c>
    </row>
    <row r="15" spans="1:36" s="3" customFormat="1" ht="13.5" customHeight="1">
      <c r="A15" s="22">
        <v>45147</v>
      </c>
      <c r="B15" s="23">
        <f t="shared" si="0"/>
        <v>67</v>
      </c>
      <c r="C15" s="23" t="s">
        <v>24</v>
      </c>
      <c r="D15" s="24" t="str">
        <f t="shared" si="1"/>
        <v>二级</v>
      </c>
      <c r="E15" s="24" t="str">
        <f t="shared" si="2"/>
        <v>良</v>
      </c>
      <c r="F15" s="24" t="str">
        <f t="shared" si="3"/>
        <v>黄色</v>
      </c>
      <c r="G15" s="25"/>
      <c r="H15" s="26"/>
      <c r="I15" s="26"/>
      <c r="J15" s="26"/>
      <c r="K15" s="42"/>
      <c r="L15" s="43"/>
      <c r="M15" s="43"/>
      <c r="N15" s="44"/>
      <c r="O15" s="43"/>
      <c r="P15" s="45"/>
      <c r="Q15" s="43"/>
      <c r="R15" s="45"/>
      <c r="S15" s="43"/>
      <c r="T15" s="45"/>
      <c r="U15" s="53"/>
      <c r="V15" s="45"/>
      <c r="W15" s="54">
        <v>0.113</v>
      </c>
      <c r="X15" s="55">
        <v>36</v>
      </c>
      <c r="Y15" s="64">
        <v>0.096</v>
      </c>
      <c r="Z15" s="55">
        <v>48</v>
      </c>
      <c r="AA15" s="64">
        <v>0.048</v>
      </c>
      <c r="AB15" s="55">
        <v>67</v>
      </c>
      <c r="AC15" s="65" t="b">
        <v>1</v>
      </c>
      <c r="AD15" s="65" t="b">
        <v>1</v>
      </c>
      <c r="AE15" s="65" t="b">
        <v>1</v>
      </c>
      <c r="AF15" s="65" t="b">
        <v>1</v>
      </c>
      <c r="AG15" s="65" t="b">
        <v>1</v>
      </c>
      <c r="AH15" s="65" t="b">
        <v>1</v>
      </c>
      <c r="AI15" s="65" t="b">
        <v>1</v>
      </c>
      <c r="AJ15" s="65">
        <v>67</v>
      </c>
    </row>
    <row r="16" spans="1:36" s="3" customFormat="1" ht="13.5" customHeight="1">
      <c r="A16" s="22">
        <v>45148</v>
      </c>
      <c r="B16" s="23">
        <f t="shared" si="0"/>
        <v>70</v>
      </c>
      <c r="C16" s="23" t="s">
        <v>24</v>
      </c>
      <c r="D16" s="24" t="str">
        <f t="shared" si="1"/>
        <v>二级</v>
      </c>
      <c r="E16" s="24" t="str">
        <f t="shared" si="2"/>
        <v>良</v>
      </c>
      <c r="F16" s="24" t="str">
        <f t="shared" si="3"/>
        <v>黄色</v>
      </c>
      <c r="G16" s="25"/>
      <c r="H16" s="26"/>
      <c r="I16" s="26"/>
      <c r="J16" s="26"/>
      <c r="K16" s="42"/>
      <c r="L16" s="43"/>
      <c r="M16" s="43"/>
      <c r="N16" s="44"/>
      <c r="O16" s="43"/>
      <c r="P16" s="45"/>
      <c r="Q16" s="43"/>
      <c r="R16" s="45"/>
      <c r="S16" s="43"/>
      <c r="T16" s="45"/>
      <c r="U16" s="53"/>
      <c r="V16" s="45"/>
      <c r="W16" s="54">
        <v>0.109</v>
      </c>
      <c r="X16" s="55">
        <v>35</v>
      </c>
      <c r="Y16" s="64">
        <v>0.101</v>
      </c>
      <c r="Z16" s="55">
        <v>51</v>
      </c>
      <c r="AA16" s="64">
        <v>0.051</v>
      </c>
      <c r="AB16" s="55">
        <v>70</v>
      </c>
      <c r="AC16" s="65" t="b">
        <v>1</v>
      </c>
      <c r="AD16" s="65" t="b">
        <v>1</v>
      </c>
      <c r="AE16" s="65" t="b">
        <v>1</v>
      </c>
      <c r="AF16" s="65" t="b">
        <v>1</v>
      </c>
      <c r="AG16" s="65" t="b">
        <v>1</v>
      </c>
      <c r="AH16" s="65" t="b">
        <v>1</v>
      </c>
      <c r="AI16" s="65" t="b">
        <v>1</v>
      </c>
      <c r="AJ16" s="65">
        <v>70</v>
      </c>
    </row>
    <row r="17" spans="1:36" s="3" customFormat="1" ht="13.5" customHeight="1">
      <c r="A17" s="22">
        <v>45149</v>
      </c>
      <c r="B17" s="23">
        <f t="shared" si="0"/>
        <v>58</v>
      </c>
      <c r="C17" s="23"/>
      <c r="D17" s="24" t="str">
        <f t="shared" si="1"/>
        <v>二级</v>
      </c>
      <c r="E17" s="24" t="str">
        <f t="shared" si="2"/>
        <v>良</v>
      </c>
      <c r="F17" s="24" t="str">
        <f t="shared" si="3"/>
        <v>黄色</v>
      </c>
      <c r="G17" s="25"/>
      <c r="H17" s="26"/>
      <c r="I17" s="26"/>
      <c r="J17" s="26"/>
      <c r="K17" s="42"/>
      <c r="L17" s="43"/>
      <c r="M17" s="43"/>
      <c r="N17" s="44"/>
      <c r="O17" s="43"/>
      <c r="P17" s="45"/>
      <c r="Q17" s="43"/>
      <c r="R17" s="45"/>
      <c r="S17" s="43"/>
      <c r="T17" s="45"/>
      <c r="U17" s="53"/>
      <c r="V17" s="45"/>
      <c r="W17" s="54">
        <v>0.117</v>
      </c>
      <c r="X17" s="55">
        <v>37</v>
      </c>
      <c r="Y17" s="64">
        <v>0.102</v>
      </c>
      <c r="Z17" s="55">
        <v>52</v>
      </c>
      <c r="AA17" s="64">
        <v>0.041</v>
      </c>
      <c r="AB17" s="55">
        <v>58</v>
      </c>
      <c r="AC17" s="65" t="b">
        <v>1</v>
      </c>
      <c r="AD17" s="65" t="b">
        <v>1</v>
      </c>
      <c r="AE17" s="65" t="b">
        <v>1</v>
      </c>
      <c r="AF17" s="65" t="b">
        <v>1</v>
      </c>
      <c r="AG17" s="65" t="b">
        <v>1</v>
      </c>
      <c r="AH17" s="65" t="b">
        <v>1</v>
      </c>
      <c r="AI17" s="65" t="b">
        <v>1</v>
      </c>
      <c r="AJ17" s="65">
        <v>58</v>
      </c>
    </row>
    <row r="18" spans="1:36" s="3" customFormat="1" ht="13.5" customHeight="1">
      <c r="A18" s="22">
        <v>45150</v>
      </c>
      <c r="B18" s="23">
        <f t="shared" si="0"/>
        <v>60</v>
      </c>
      <c r="C18" s="23"/>
      <c r="D18" s="24" t="str">
        <f t="shared" si="1"/>
        <v>二级</v>
      </c>
      <c r="E18" s="24" t="str">
        <f t="shared" si="2"/>
        <v>良</v>
      </c>
      <c r="F18" s="24" t="str">
        <f t="shared" si="3"/>
        <v>黄色</v>
      </c>
      <c r="G18" s="25"/>
      <c r="H18" s="26"/>
      <c r="I18" s="26"/>
      <c r="J18" s="26"/>
      <c r="K18" s="42"/>
      <c r="L18" s="43"/>
      <c r="M18" s="43"/>
      <c r="N18" s="44"/>
      <c r="O18" s="43"/>
      <c r="P18" s="45"/>
      <c r="Q18" s="43"/>
      <c r="R18" s="45"/>
      <c r="S18" s="43"/>
      <c r="T18" s="45"/>
      <c r="U18" s="53"/>
      <c r="V18" s="45"/>
      <c r="W18" s="54">
        <v>0.12</v>
      </c>
      <c r="X18" s="55">
        <v>38</v>
      </c>
      <c r="Y18" s="64">
        <v>0.111</v>
      </c>
      <c r="Z18" s="55">
        <v>60</v>
      </c>
      <c r="AA18" s="64">
        <v>0.03</v>
      </c>
      <c r="AB18" s="55">
        <v>43</v>
      </c>
      <c r="AC18" s="65" t="b">
        <v>1</v>
      </c>
      <c r="AD18" s="65" t="b">
        <v>1</v>
      </c>
      <c r="AE18" s="65" t="b">
        <v>1</v>
      </c>
      <c r="AF18" s="65" t="b">
        <v>1</v>
      </c>
      <c r="AG18" s="65" t="b">
        <v>1</v>
      </c>
      <c r="AH18" s="65" t="b">
        <v>1</v>
      </c>
      <c r="AI18" s="65" t="b">
        <v>1</v>
      </c>
      <c r="AJ18" s="65">
        <v>60</v>
      </c>
    </row>
    <row r="19" spans="1:36" s="3" customFormat="1" ht="13.5" customHeight="1">
      <c r="A19" s="22">
        <v>45151</v>
      </c>
      <c r="B19" s="23">
        <f t="shared" si="0"/>
        <v>38</v>
      </c>
      <c r="C19" s="23"/>
      <c r="D19" s="24" t="str">
        <f t="shared" si="1"/>
        <v>一级</v>
      </c>
      <c r="E19" s="24" t="str">
        <f t="shared" si="2"/>
        <v>优</v>
      </c>
      <c r="F19" s="24" t="str">
        <f t="shared" si="3"/>
        <v>绿色</v>
      </c>
      <c r="G19" s="25"/>
      <c r="H19" s="26"/>
      <c r="I19" s="26"/>
      <c r="J19" s="26"/>
      <c r="K19" s="42"/>
      <c r="L19" s="43"/>
      <c r="M19" s="43"/>
      <c r="N19" s="44"/>
      <c r="O19" s="43"/>
      <c r="P19" s="45"/>
      <c r="Q19" s="43"/>
      <c r="R19" s="45"/>
      <c r="S19" s="43"/>
      <c r="T19" s="45"/>
      <c r="U19" s="53"/>
      <c r="V19" s="45"/>
      <c r="W19" s="54">
        <v>0.065</v>
      </c>
      <c r="X19" s="55">
        <v>21</v>
      </c>
      <c r="Y19" s="64">
        <v>0.056</v>
      </c>
      <c r="Z19" s="55">
        <v>28</v>
      </c>
      <c r="AA19" s="64">
        <v>0.01</v>
      </c>
      <c r="AB19" s="55">
        <v>15</v>
      </c>
      <c r="AC19" s="65" t="b">
        <v>1</v>
      </c>
      <c r="AD19" s="65" t="b">
        <v>1</v>
      </c>
      <c r="AE19" s="65" t="b">
        <v>1</v>
      </c>
      <c r="AF19" s="65" t="b">
        <v>1</v>
      </c>
      <c r="AG19" s="65" t="b">
        <v>1</v>
      </c>
      <c r="AH19" s="65" t="b">
        <v>1</v>
      </c>
      <c r="AI19" s="65" t="b">
        <v>1</v>
      </c>
      <c r="AJ19" s="65">
        <v>38</v>
      </c>
    </row>
    <row r="20" spans="1:36" s="3" customFormat="1" ht="13.5" customHeight="1">
      <c r="A20" s="22">
        <v>45152</v>
      </c>
      <c r="B20" s="23">
        <f t="shared" si="0"/>
        <v>33</v>
      </c>
      <c r="C20" s="23" t="s">
        <v>24</v>
      </c>
      <c r="D20" s="24" t="str">
        <f t="shared" si="1"/>
        <v>一级</v>
      </c>
      <c r="E20" s="24" t="str">
        <f t="shared" si="2"/>
        <v>优</v>
      </c>
      <c r="F20" s="24" t="str">
        <f t="shared" si="3"/>
        <v>绿色</v>
      </c>
      <c r="G20" s="27"/>
      <c r="H20" s="26"/>
      <c r="I20" s="26"/>
      <c r="J20" s="26"/>
      <c r="K20" s="42"/>
      <c r="L20" s="43"/>
      <c r="M20" s="43"/>
      <c r="N20" s="44"/>
      <c r="O20" s="43"/>
      <c r="P20" s="45"/>
      <c r="Q20" s="43"/>
      <c r="R20" s="45"/>
      <c r="S20" s="43"/>
      <c r="T20" s="45"/>
      <c r="U20" s="53"/>
      <c r="V20" s="45"/>
      <c r="W20" s="54">
        <v>0.066</v>
      </c>
      <c r="X20" s="55">
        <v>21</v>
      </c>
      <c r="Y20" s="64">
        <v>0.059</v>
      </c>
      <c r="Z20" s="55">
        <v>30</v>
      </c>
      <c r="AA20" s="64">
        <v>0.009</v>
      </c>
      <c r="AB20" s="55">
        <v>13</v>
      </c>
      <c r="AC20" s="65" t="b">
        <v>1</v>
      </c>
      <c r="AD20" s="65" t="b">
        <v>1</v>
      </c>
      <c r="AE20" s="65" t="b">
        <v>1</v>
      </c>
      <c r="AF20" s="65" t="b">
        <v>1</v>
      </c>
      <c r="AG20" s="65" t="b">
        <v>1</v>
      </c>
      <c r="AH20" s="65" t="b">
        <v>1</v>
      </c>
      <c r="AI20" s="65" t="b">
        <v>1</v>
      </c>
      <c r="AJ20" s="65">
        <v>33</v>
      </c>
    </row>
    <row r="21" spans="1:36" s="3" customFormat="1" ht="13.5" customHeight="1">
      <c r="A21" s="22">
        <v>45153</v>
      </c>
      <c r="B21" s="23">
        <f t="shared" si="0"/>
        <v>36</v>
      </c>
      <c r="C21" s="23" t="s">
        <v>24</v>
      </c>
      <c r="D21" s="24" t="str">
        <f t="shared" si="1"/>
        <v>一级</v>
      </c>
      <c r="E21" s="24" t="str">
        <f t="shared" si="2"/>
        <v>优</v>
      </c>
      <c r="F21" s="24" t="str">
        <f t="shared" si="3"/>
        <v>绿色</v>
      </c>
      <c r="G21" s="27"/>
      <c r="H21" s="26"/>
      <c r="I21" s="26"/>
      <c r="J21" s="26"/>
      <c r="K21" s="42"/>
      <c r="L21" s="43"/>
      <c r="M21" s="43"/>
      <c r="N21" s="44"/>
      <c r="O21" s="43"/>
      <c r="P21" s="45"/>
      <c r="Q21" s="43"/>
      <c r="R21" s="45"/>
      <c r="S21" s="43"/>
      <c r="T21" s="45"/>
      <c r="U21" s="53"/>
      <c r="V21" s="45"/>
      <c r="W21" s="54">
        <v>0.081</v>
      </c>
      <c r="X21" s="55">
        <v>26</v>
      </c>
      <c r="Y21" s="64">
        <v>0.071</v>
      </c>
      <c r="Z21" s="55">
        <v>36</v>
      </c>
      <c r="AA21" s="64">
        <v>0.016</v>
      </c>
      <c r="AB21" s="55">
        <v>23</v>
      </c>
      <c r="AC21" s="65" t="b">
        <v>1</v>
      </c>
      <c r="AD21" s="65" t="b">
        <v>1</v>
      </c>
      <c r="AE21" s="65" t="b">
        <v>1</v>
      </c>
      <c r="AF21" s="65" t="b">
        <v>1</v>
      </c>
      <c r="AG21" s="65" t="b">
        <v>1</v>
      </c>
      <c r="AH21" s="65" t="b">
        <v>1</v>
      </c>
      <c r="AI21" s="65" t="b">
        <v>1</v>
      </c>
      <c r="AJ21" s="65">
        <v>36</v>
      </c>
    </row>
    <row r="22" spans="1:36" s="3" customFormat="1" ht="13.5" customHeight="1">
      <c r="A22" s="22">
        <v>45154</v>
      </c>
      <c r="B22" s="23">
        <f t="shared" si="0"/>
        <v>52</v>
      </c>
      <c r="C22" s="23" t="s">
        <v>24</v>
      </c>
      <c r="D22" s="24" t="str">
        <f t="shared" si="1"/>
        <v>二级</v>
      </c>
      <c r="E22" s="24" t="str">
        <f t="shared" si="2"/>
        <v>良</v>
      </c>
      <c r="F22" s="24" t="str">
        <f t="shared" si="3"/>
        <v>黄色</v>
      </c>
      <c r="G22" s="27"/>
      <c r="H22" s="26"/>
      <c r="I22" s="26"/>
      <c r="J22" s="26"/>
      <c r="K22" s="42"/>
      <c r="L22" s="43"/>
      <c r="M22" s="43"/>
      <c r="N22" s="44"/>
      <c r="O22" s="43"/>
      <c r="P22" s="45"/>
      <c r="Q22" s="43"/>
      <c r="R22" s="45"/>
      <c r="S22" s="43"/>
      <c r="T22" s="45"/>
      <c r="U22" s="53"/>
      <c r="V22" s="45"/>
      <c r="W22" s="54">
        <v>0.105</v>
      </c>
      <c r="X22" s="55">
        <v>33</v>
      </c>
      <c r="Y22" s="64">
        <v>0.085</v>
      </c>
      <c r="Z22" s="55">
        <v>43</v>
      </c>
      <c r="AA22" s="64">
        <v>0.032</v>
      </c>
      <c r="AB22" s="55">
        <v>46</v>
      </c>
      <c r="AC22" s="65" t="b">
        <v>1</v>
      </c>
      <c r="AD22" s="65" t="b">
        <v>1</v>
      </c>
      <c r="AE22" s="65" t="b">
        <v>1</v>
      </c>
      <c r="AF22" s="65" t="b">
        <v>1</v>
      </c>
      <c r="AG22" s="65" t="b">
        <v>1</v>
      </c>
      <c r="AH22" s="65" t="b">
        <v>1</v>
      </c>
      <c r="AI22" s="65" t="b">
        <v>1</v>
      </c>
      <c r="AJ22" s="65">
        <v>52</v>
      </c>
    </row>
    <row r="23" spans="1:36" s="3" customFormat="1" ht="13.5" customHeight="1">
      <c r="A23" s="22">
        <v>45155</v>
      </c>
      <c r="B23" s="23">
        <f t="shared" si="0"/>
        <v>84</v>
      </c>
      <c r="C23" s="23" t="s">
        <v>24</v>
      </c>
      <c r="D23" s="24" t="str">
        <f t="shared" si="1"/>
        <v>二级</v>
      </c>
      <c r="E23" s="24" t="str">
        <f t="shared" si="2"/>
        <v>良</v>
      </c>
      <c r="F23" s="24" t="str">
        <f t="shared" si="3"/>
        <v>黄色</v>
      </c>
      <c r="G23" s="27"/>
      <c r="H23" s="26"/>
      <c r="I23" s="26"/>
      <c r="J23" s="26"/>
      <c r="K23" s="42"/>
      <c r="L23" s="43"/>
      <c r="M23" s="43"/>
      <c r="N23" s="44"/>
      <c r="O23" s="43"/>
      <c r="P23" s="45"/>
      <c r="Q23" s="43"/>
      <c r="R23" s="45"/>
      <c r="S23" s="43"/>
      <c r="T23" s="45"/>
      <c r="U23" s="53"/>
      <c r="V23" s="45"/>
      <c r="W23" s="54">
        <v>0.109</v>
      </c>
      <c r="X23" s="55">
        <v>35</v>
      </c>
      <c r="Y23" s="64">
        <v>0.099</v>
      </c>
      <c r="Z23" s="55">
        <v>50</v>
      </c>
      <c r="AA23" s="64">
        <v>0.062</v>
      </c>
      <c r="AB23" s="55">
        <v>84</v>
      </c>
      <c r="AC23" s="65" t="b">
        <v>1</v>
      </c>
      <c r="AD23" s="65" t="b">
        <v>1</v>
      </c>
      <c r="AE23" s="65" t="b">
        <v>1</v>
      </c>
      <c r="AF23" s="65" t="b">
        <v>1</v>
      </c>
      <c r="AG23" s="65" t="b">
        <v>1</v>
      </c>
      <c r="AH23" s="65" t="b">
        <v>1</v>
      </c>
      <c r="AI23" s="65" t="b">
        <v>1</v>
      </c>
      <c r="AJ23" s="65">
        <v>84</v>
      </c>
    </row>
    <row r="24" spans="1:36" s="3" customFormat="1" ht="13.5" customHeight="1">
      <c r="A24" s="22">
        <v>45156</v>
      </c>
      <c r="B24" s="23">
        <f t="shared" si="0"/>
        <v>90</v>
      </c>
      <c r="C24" s="23" t="s">
        <v>24</v>
      </c>
      <c r="D24" s="24" t="str">
        <f t="shared" si="1"/>
        <v>二级</v>
      </c>
      <c r="E24" s="24" t="str">
        <f t="shared" si="2"/>
        <v>良</v>
      </c>
      <c r="F24" s="24" t="str">
        <f t="shared" si="3"/>
        <v>黄色</v>
      </c>
      <c r="G24" s="27"/>
      <c r="H24" s="26"/>
      <c r="I24" s="26"/>
      <c r="J24" s="26"/>
      <c r="K24" s="42"/>
      <c r="L24" s="43"/>
      <c r="M24" s="43"/>
      <c r="N24" s="44"/>
      <c r="O24" s="43"/>
      <c r="P24" s="45"/>
      <c r="Q24" s="43"/>
      <c r="R24" s="45"/>
      <c r="S24" s="43"/>
      <c r="T24" s="45"/>
      <c r="U24" s="53"/>
      <c r="V24" s="45"/>
      <c r="W24" s="54">
        <v>0.106</v>
      </c>
      <c r="X24" s="55">
        <v>34</v>
      </c>
      <c r="Y24" s="64">
        <v>0.089</v>
      </c>
      <c r="Z24" s="55">
        <v>45</v>
      </c>
      <c r="AA24" s="64">
        <v>0.067</v>
      </c>
      <c r="AB24" s="55">
        <v>90</v>
      </c>
      <c r="AC24" s="65" t="b">
        <v>1</v>
      </c>
      <c r="AD24" s="65" t="b">
        <v>1</v>
      </c>
      <c r="AE24" s="65" t="b">
        <v>1</v>
      </c>
      <c r="AF24" s="65" t="b">
        <v>1</v>
      </c>
      <c r="AG24" s="65" t="b">
        <v>1</v>
      </c>
      <c r="AH24" s="65" t="b">
        <v>1</v>
      </c>
      <c r="AI24" s="65" t="b">
        <v>1</v>
      </c>
      <c r="AJ24" s="65">
        <v>90</v>
      </c>
    </row>
    <row r="25" spans="1:36" s="3" customFormat="1" ht="13.5" customHeight="1">
      <c r="A25" s="22">
        <v>45157</v>
      </c>
      <c r="B25" s="23">
        <f t="shared" si="0"/>
        <v>79</v>
      </c>
      <c r="C25" s="23" t="s">
        <v>24</v>
      </c>
      <c r="D25" s="24" t="str">
        <f t="shared" si="1"/>
        <v>二级</v>
      </c>
      <c r="E25" s="24" t="str">
        <f t="shared" si="2"/>
        <v>良</v>
      </c>
      <c r="F25" s="24" t="str">
        <f t="shared" si="3"/>
        <v>黄色</v>
      </c>
      <c r="G25" s="27"/>
      <c r="H25" s="26"/>
      <c r="I25" s="26"/>
      <c r="J25" s="26"/>
      <c r="K25" s="42"/>
      <c r="L25" s="43"/>
      <c r="M25" s="43"/>
      <c r="N25" s="44"/>
      <c r="O25" s="43"/>
      <c r="P25" s="45"/>
      <c r="Q25" s="43"/>
      <c r="R25" s="45"/>
      <c r="S25" s="43"/>
      <c r="T25" s="45"/>
      <c r="U25" s="53"/>
      <c r="V25" s="45"/>
      <c r="W25" s="54">
        <v>0.139</v>
      </c>
      <c r="X25" s="55">
        <v>44</v>
      </c>
      <c r="Y25" s="64">
        <v>0.124</v>
      </c>
      <c r="Z25" s="55">
        <v>70</v>
      </c>
      <c r="AA25" s="64">
        <v>0.058</v>
      </c>
      <c r="AB25" s="55">
        <v>79</v>
      </c>
      <c r="AC25" s="65" t="b">
        <v>1</v>
      </c>
      <c r="AD25" s="65" t="b">
        <v>1</v>
      </c>
      <c r="AE25" s="65" t="b">
        <v>1</v>
      </c>
      <c r="AF25" s="65" t="b">
        <v>1</v>
      </c>
      <c r="AG25" s="65" t="b">
        <v>1</v>
      </c>
      <c r="AH25" s="65" t="b">
        <v>1</v>
      </c>
      <c r="AI25" s="65" t="b">
        <v>1</v>
      </c>
      <c r="AJ25" s="65">
        <v>79</v>
      </c>
    </row>
    <row r="26" spans="1:36" s="3" customFormat="1" ht="13.5" customHeight="1">
      <c r="A26" s="22">
        <v>45158</v>
      </c>
      <c r="B26" s="23">
        <f t="shared" si="0"/>
        <v>66</v>
      </c>
      <c r="C26" s="23"/>
      <c r="D26" s="24" t="str">
        <f t="shared" si="1"/>
        <v>二级</v>
      </c>
      <c r="E26" s="24" t="str">
        <f t="shared" si="2"/>
        <v>良</v>
      </c>
      <c r="F26" s="24" t="str">
        <f t="shared" si="3"/>
        <v>黄色</v>
      </c>
      <c r="G26" s="27"/>
      <c r="H26" s="26"/>
      <c r="I26" s="26"/>
      <c r="J26" s="26"/>
      <c r="K26" s="42"/>
      <c r="L26" s="43"/>
      <c r="M26" s="43"/>
      <c r="N26" s="44"/>
      <c r="O26" s="43"/>
      <c r="P26" s="45"/>
      <c r="Q26" s="43"/>
      <c r="R26" s="45"/>
      <c r="S26" s="43"/>
      <c r="T26" s="45"/>
      <c r="U26" s="53"/>
      <c r="V26" s="45"/>
      <c r="W26" s="54">
        <v>0.109</v>
      </c>
      <c r="X26" s="55">
        <v>35</v>
      </c>
      <c r="Y26" s="64">
        <v>0.097</v>
      </c>
      <c r="Z26" s="55">
        <v>49</v>
      </c>
      <c r="AA26" s="64">
        <v>0.035</v>
      </c>
      <c r="AB26" s="55">
        <v>50</v>
      </c>
      <c r="AC26" s="65" t="b">
        <v>1</v>
      </c>
      <c r="AD26" s="65" t="b">
        <v>1</v>
      </c>
      <c r="AE26" s="65" t="b">
        <v>1</v>
      </c>
      <c r="AF26" s="65" t="b">
        <v>1</v>
      </c>
      <c r="AG26" s="65" t="b">
        <v>1</v>
      </c>
      <c r="AH26" s="65" t="b">
        <v>1</v>
      </c>
      <c r="AI26" s="65" t="b">
        <v>1</v>
      </c>
      <c r="AJ26" s="65">
        <v>66</v>
      </c>
    </row>
    <row r="27" spans="1:36" s="3" customFormat="1" ht="13.5" customHeight="1">
      <c r="A27" s="22">
        <v>45159</v>
      </c>
      <c r="B27" s="23">
        <f t="shared" si="0"/>
        <v>80</v>
      </c>
      <c r="C27" s="23" t="s">
        <v>24</v>
      </c>
      <c r="D27" s="24" t="str">
        <f t="shared" si="1"/>
        <v>二级</v>
      </c>
      <c r="E27" s="24" t="str">
        <f t="shared" si="2"/>
        <v>良</v>
      </c>
      <c r="F27" s="24" t="str">
        <f t="shared" si="3"/>
        <v>黄色</v>
      </c>
      <c r="G27" s="27"/>
      <c r="H27" s="26"/>
      <c r="I27" s="26"/>
      <c r="J27" s="26"/>
      <c r="K27" s="42"/>
      <c r="L27" s="43"/>
      <c r="M27" s="43"/>
      <c r="N27" s="44"/>
      <c r="O27" s="43"/>
      <c r="P27" s="45"/>
      <c r="Q27" s="43"/>
      <c r="R27" s="45"/>
      <c r="S27" s="43"/>
      <c r="T27" s="45"/>
      <c r="U27" s="53"/>
      <c r="V27" s="45"/>
      <c r="W27" s="54">
        <v>0.124</v>
      </c>
      <c r="X27" s="55">
        <v>39</v>
      </c>
      <c r="Y27" s="64">
        <v>0.096</v>
      </c>
      <c r="Z27" s="55">
        <v>48</v>
      </c>
      <c r="AA27" s="64">
        <v>0.059</v>
      </c>
      <c r="AB27" s="55">
        <v>80</v>
      </c>
      <c r="AC27" s="65" t="b">
        <v>1</v>
      </c>
      <c r="AD27" s="65" t="b">
        <v>1</v>
      </c>
      <c r="AE27" s="65" t="b">
        <v>1</v>
      </c>
      <c r="AF27" s="65" t="b">
        <v>1</v>
      </c>
      <c r="AG27" s="65" t="b">
        <v>1</v>
      </c>
      <c r="AH27" s="65" t="b">
        <v>1</v>
      </c>
      <c r="AI27" s="65" t="b">
        <v>1</v>
      </c>
      <c r="AJ27" s="65">
        <v>80</v>
      </c>
    </row>
    <row r="28" spans="1:36" s="3" customFormat="1" ht="13.5" customHeight="1">
      <c r="A28" s="22">
        <v>45160</v>
      </c>
      <c r="B28" s="23">
        <f t="shared" si="0"/>
        <v>89</v>
      </c>
      <c r="C28" s="23" t="s">
        <v>24</v>
      </c>
      <c r="D28" s="24" t="str">
        <f t="shared" si="1"/>
        <v>二级</v>
      </c>
      <c r="E28" s="24" t="str">
        <f t="shared" si="2"/>
        <v>良</v>
      </c>
      <c r="F28" s="24" t="str">
        <f t="shared" si="3"/>
        <v>黄色</v>
      </c>
      <c r="G28" s="27"/>
      <c r="H28" s="26"/>
      <c r="I28" s="26"/>
      <c r="J28" s="26"/>
      <c r="K28" s="42"/>
      <c r="L28" s="43"/>
      <c r="M28" s="43"/>
      <c r="N28" s="44"/>
      <c r="O28" s="43"/>
      <c r="P28" s="45"/>
      <c r="Q28" s="43"/>
      <c r="R28" s="45"/>
      <c r="S28" s="43"/>
      <c r="T28" s="45"/>
      <c r="U28" s="53"/>
      <c r="V28" s="45"/>
      <c r="W28" s="54">
        <v>0.12</v>
      </c>
      <c r="X28" s="55">
        <v>38</v>
      </c>
      <c r="Y28" s="64">
        <v>0.106</v>
      </c>
      <c r="Z28" s="55">
        <v>55</v>
      </c>
      <c r="AA28" s="64">
        <v>0.066</v>
      </c>
      <c r="AB28" s="55">
        <v>89</v>
      </c>
      <c r="AC28" s="65" t="b">
        <v>1</v>
      </c>
      <c r="AD28" s="65" t="b">
        <v>1</v>
      </c>
      <c r="AE28" s="65" t="b">
        <v>1</v>
      </c>
      <c r="AF28" s="65" t="b">
        <v>1</v>
      </c>
      <c r="AG28" s="65" t="b">
        <v>1</v>
      </c>
      <c r="AH28" s="65" t="b">
        <v>1</v>
      </c>
      <c r="AI28" s="65" t="b">
        <v>1</v>
      </c>
      <c r="AJ28" s="65">
        <v>89</v>
      </c>
    </row>
    <row r="29" spans="1:36" s="3" customFormat="1" ht="13.5" customHeight="1">
      <c r="A29" s="22">
        <v>45161</v>
      </c>
      <c r="B29" s="23">
        <f t="shared" si="0"/>
        <v>87</v>
      </c>
      <c r="C29" s="23"/>
      <c r="D29" s="24" t="str">
        <f t="shared" si="1"/>
        <v>二级</v>
      </c>
      <c r="E29" s="24" t="str">
        <f t="shared" si="2"/>
        <v>良</v>
      </c>
      <c r="F29" s="24" t="str">
        <f t="shared" si="3"/>
        <v>黄色</v>
      </c>
      <c r="G29" s="27"/>
      <c r="H29" s="26"/>
      <c r="I29" s="26"/>
      <c r="J29" s="26"/>
      <c r="K29" s="42"/>
      <c r="L29" s="43"/>
      <c r="M29" s="43"/>
      <c r="N29" s="44"/>
      <c r="O29" s="43"/>
      <c r="P29" s="45"/>
      <c r="Q29" s="43"/>
      <c r="R29" s="45"/>
      <c r="S29" s="43"/>
      <c r="T29" s="45"/>
      <c r="U29" s="53"/>
      <c r="V29" s="45"/>
      <c r="W29" s="54">
        <v>0.13</v>
      </c>
      <c r="X29" s="55">
        <v>41</v>
      </c>
      <c r="Y29" s="64">
        <v>0.115</v>
      </c>
      <c r="Z29" s="55">
        <v>63</v>
      </c>
      <c r="AA29" s="64">
        <v>0.064</v>
      </c>
      <c r="AB29" s="55">
        <v>87</v>
      </c>
      <c r="AC29" s="65" t="b">
        <v>1</v>
      </c>
      <c r="AD29" s="65" t="b">
        <v>1</v>
      </c>
      <c r="AE29" s="65" t="b">
        <v>1</v>
      </c>
      <c r="AF29" s="65" t="b">
        <v>1</v>
      </c>
      <c r="AG29" s="65" t="b">
        <v>1</v>
      </c>
      <c r="AH29" s="65" t="b">
        <v>1</v>
      </c>
      <c r="AI29" s="65" t="b">
        <v>1</v>
      </c>
      <c r="AJ29" s="65">
        <v>87</v>
      </c>
    </row>
    <row r="30" spans="1:36" s="3" customFormat="1" ht="13.5" customHeight="1">
      <c r="A30" s="22">
        <v>45162</v>
      </c>
      <c r="B30" s="23">
        <f t="shared" si="0"/>
        <v>87</v>
      </c>
      <c r="C30" s="23" t="s">
        <v>24</v>
      </c>
      <c r="D30" s="24" t="str">
        <f t="shared" si="1"/>
        <v>二级</v>
      </c>
      <c r="E30" s="24" t="str">
        <f t="shared" si="2"/>
        <v>良</v>
      </c>
      <c r="F30" s="24" t="str">
        <f t="shared" si="3"/>
        <v>黄色</v>
      </c>
      <c r="G30" s="27"/>
      <c r="H30" s="26"/>
      <c r="I30" s="26"/>
      <c r="J30" s="26"/>
      <c r="K30" s="42"/>
      <c r="L30" s="43"/>
      <c r="M30" s="43"/>
      <c r="N30" s="44"/>
      <c r="O30" s="43"/>
      <c r="P30" s="45"/>
      <c r="Q30" s="43"/>
      <c r="R30" s="45"/>
      <c r="S30" s="43"/>
      <c r="T30" s="45"/>
      <c r="U30" s="53"/>
      <c r="V30" s="45"/>
      <c r="W30" s="54">
        <v>0.114</v>
      </c>
      <c r="X30" s="55">
        <v>36</v>
      </c>
      <c r="Y30" s="64">
        <v>0.096</v>
      </c>
      <c r="Z30" s="55">
        <v>48</v>
      </c>
      <c r="AA30" s="64">
        <v>0.064</v>
      </c>
      <c r="AB30" s="55">
        <v>87</v>
      </c>
      <c r="AC30" s="65" t="b">
        <v>1</v>
      </c>
      <c r="AD30" s="65" t="b">
        <v>1</v>
      </c>
      <c r="AE30" s="65" t="b">
        <v>1</v>
      </c>
      <c r="AF30" s="65" t="b">
        <v>1</v>
      </c>
      <c r="AG30" s="65" t="b">
        <v>1</v>
      </c>
      <c r="AH30" s="65" t="b">
        <v>1</v>
      </c>
      <c r="AI30" s="65" t="b">
        <v>1</v>
      </c>
      <c r="AJ30" s="65">
        <v>87</v>
      </c>
    </row>
    <row r="31" spans="1:36" s="3" customFormat="1" ht="13.5" customHeight="1">
      <c r="A31" s="22">
        <v>45163</v>
      </c>
      <c r="B31" s="23">
        <f t="shared" si="0"/>
        <v>83</v>
      </c>
      <c r="C31" s="23" t="s">
        <v>24</v>
      </c>
      <c r="D31" s="24" t="str">
        <f t="shared" si="1"/>
        <v>二级</v>
      </c>
      <c r="E31" s="24" t="str">
        <f t="shared" si="2"/>
        <v>良</v>
      </c>
      <c r="F31" s="24" t="str">
        <f t="shared" si="3"/>
        <v>黄色</v>
      </c>
      <c r="G31" s="27"/>
      <c r="H31" s="26"/>
      <c r="I31" s="26"/>
      <c r="J31" s="26"/>
      <c r="K31" s="42"/>
      <c r="L31" s="43"/>
      <c r="M31" s="43"/>
      <c r="N31" s="44"/>
      <c r="O31" s="43"/>
      <c r="P31" s="45"/>
      <c r="Q31" s="43"/>
      <c r="R31" s="45"/>
      <c r="S31" s="43"/>
      <c r="T31" s="45"/>
      <c r="U31" s="53"/>
      <c r="V31" s="45"/>
      <c r="W31" s="54">
        <v>0.097</v>
      </c>
      <c r="X31" s="55">
        <v>31</v>
      </c>
      <c r="Y31" s="64">
        <v>0.076</v>
      </c>
      <c r="Z31" s="55">
        <v>38</v>
      </c>
      <c r="AA31" s="64">
        <v>0.061</v>
      </c>
      <c r="AB31" s="55">
        <v>83</v>
      </c>
      <c r="AC31" s="65" t="b">
        <v>1</v>
      </c>
      <c r="AD31" s="65" t="b">
        <v>1</v>
      </c>
      <c r="AE31" s="65" t="b">
        <v>1</v>
      </c>
      <c r="AF31" s="65" t="b">
        <v>1</v>
      </c>
      <c r="AG31" s="65" t="b">
        <v>1</v>
      </c>
      <c r="AH31" s="65" t="b">
        <v>1</v>
      </c>
      <c r="AI31" s="65" t="b">
        <v>1</v>
      </c>
      <c r="AJ31" s="65">
        <v>83</v>
      </c>
    </row>
    <row r="32" spans="1:36" s="3" customFormat="1" ht="13.5" customHeight="1">
      <c r="A32" s="22">
        <v>45164</v>
      </c>
      <c r="B32" s="23">
        <f t="shared" si="0"/>
        <v>85</v>
      </c>
      <c r="C32" s="23"/>
      <c r="D32" s="24" t="str">
        <f t="shared" si="1"/>
        <v>二级</v>
      </c>
      <c r="E32" s="24" t="str">
        <f t="shared" si="2"/>
        <v>良</v>
      </c>
      <c r="F32" s="24" t="str">
        <f t="shared" si="3"/>
        <v>黄色</v>
      </c>
      <c r="G32" s="27"/>
      <c r="H32" s="26"/>
      <c r="I32" s="26"/>
      <c r="J32" s="26"/>
      <c r="K32" s="42"/>
      <c r="L32" s="43"/>
      <c r="M32" s="43"/>
      <c r="N32" s="44"/>
      <c r="O32" s="43"/>
      <c r="P32" s="45"/>
      <c r="Q32" s="43"/>
      <c r="R32" s="45"/>
      <c r="S32" s="43"/>
      <c r="T32" s="45"/>
      <c r="U32" s="53"/>
      <c r="V32" s="45"/>
      <c r="W32" s="54">
        <v>0.07</v>
      </c>
      <c r="X32" s="55">
        <v>22</v>
      </c>
      <c r="Y32" s="64">
        <v>0.058</v>
      </c>
      <c r="Z32" s="55">
        <v>29</v>
      </c>
      <c r="AA32" s="64">
        <v>0.063</v>
      </c>
      <c r="AB32" s="55">
        <v>85</v>
      </c>
      <c r="AC32" s="65" t="b">
        <v>1</v>
      </c>
      <c r="AD32" s="65" t="b">
        <v>1</v>
      </c>
      <c r="AE32" s="65" t="b">
        <v>1</v>
      </c>
      <c r="AF32" s="65" t="b">
        <v>1</v>
      </c>
      <c r="AG32" s="65" t="b">
        <v>1</v>
      </c>
      <c r="AH32" s="65" t="b">
        <v>1</v>
      </c>
      <c r="AI32" s="65" t="b">
        <v>1</v>
      </c>
      <c r="AJ32" s="65">
        <v>85</v>
      </c>
    </row>
    <row r="33" spans="1:36" s="3" customFormat="1" ht="13.5" customHeight="1">
      <c r="A33" s="22">
        <v>45165</v>
      </c>
      <c r="B33" s="23">
        <f t="shared" si="0"/>
        <v>82</v>
      </c>
      <c r="C33" s="23"/>
      <c r="D33" s="24" t="str">
        <f t="shared" si="1"/>
        <v>二级</v>
      </c>
      <c r="E33" s="24" t="str">
        <f t="shared" si="2"/>
        <v>良</v>
      </c>
      <c r="F33" s="24" t="str">
        <f t="shared" si="3"/>
        <v>黄色</v>
      </c>
      <c r="G33" s="27"/>
      <c r="H33" s="26"/>
      <c r="I33" s="26"/>
      <c r="J33" s="26"/>
      <c r="K33" s="42"/>
      <c r="L33" s="43"/>
      <c r="M33" s="43"/>
      <c r="N33" s="44"/>
      <c r="O33" s="43"/>
      <c r="P33" s="45"/>
      <c r="Q33" s="43"/>
      <c r="R33" s="45"/>
      <c r="S33" s="43"/>
      <c r="T33" s="45"/>
      <c r="U33" s="53"/>
      <c r="V33" s="45"/>
      <c r="W33" s="54">
        <v>0.075</v>
      </c>
      <c r="X33" s="55">
        <v>24</v>
      </c>
      <c r="Y33" s="64">
        <v>0.066</v>
      </c>
      <c r="Z33" s="55">
        <v>33</v>
      </c>
      <c r="AA33" s="64">
        <v>0.06</v>
      </c>
      <c r="AB33" s="55">
        <v>82</v>
      </c>
      <c r="AC33" s="65" t="b">
        <v>1</v>
      </c>
      <c r="AD33" s="65" t="b">
        <v>1</v>
      </c>
      <c r="AE33" s="65" t="b">
        <v>1</v>
      </c>
      <c r="AF33" s="65" t="b">
        <v>1</v>
      </c>
      <c r="AG33" s="65" t="b">
        <v>1</v>
      </c>
      <c r="AH33" s="65" t="b">
        <v>1</v>
      </c>
      <c r="AI33" s="65" t="b">
        <v>1</v>
      </c>
      <c r="AJ33" s="65">
        <v>82</v>
      </c>
    </row>
    <row r="34" spans="1:36" s="3" customFormat="1" ht="13.5" customHeight="1">
      <c r="A34" s="22">
        <v>45166</v>
      </c>
      <c r="B34" s="23">
        <f t="shared" si="0"/>
        <v>35</v>
      </c>
      <c r="C34" s="23" t="s">
        <v>24</v>
      </c>
      <c r="D34" s="24" t="str">
        <f t="shared" si="1"/>
        <v>一级</v>
      </c>
      <c r="E34" s="24" t="str">
        <f t="shared" si="2"/>
        <v>优</v>
      </c>
      <c r="F34" s="24" t="str">
        <f t="shared" si="3"/>
        <v>绿色</v>
      </c>
      <c r="G34" s="27"/>
      <c r="H34" s="26"/>
      <c r="I34" s="26"/>
      <c r="J34" s="26"/>
      <c r="K34" s="42"/>
      <c r="L34" s="43"/>
      <c r="M34" s="43"/>
      <c r="N34" s="44"/>
      <c r="O34" s="43"/>
      <c r="P34" s="45"/>
      <c r="Q34" s="43"/>
      <c r="R34" s="45"/>
      <c r="S34" s="43"/>
      <c r="T34" s="45"/>
      <c r="U34" s="53"/>
      <c r="V34" s="45"/>
      <c r="W34" s="54">
        <v>0.063</v>
      </c>
      <c r="X34" s="55">
        <v>20</v>
      </c>
      <c r="Y34" s="64">
        <v>0.054</v>
      </c>
      <c r="Z34" s="55">
        <v>27</v>
      </c>
      <c r="AA34" s="64">
        <v>0.022</v>
      </c>
      <c r="AB34" s="55">
        <v>32</v>
      </c>
      <c r="AC34" s="65" t="b">
        <v>1</v>
      </c>
      <c r="AD34" s="65" t="b">
        <v>1</v>
      </c>
      <c r="AE34" s="65" t="b">
        <v>1</v>
      </c>
      <c r="AF34" s="65" t="b">
        <v>1</v>
      </c>
      <c r="AG34" s="65" t="b">
        <v>1</v>
      </c>
      <c r="AH34" s="65" t="b">
        <v>1</v>
      </c>
      <c r="AI34" s="65" t="b">
        <v>1</v>
      </c>
      <c r="AJ34" s="65">
        <v>35</v>
      </c>
    </row>
    <row r="35" spans="1:36" s="3" customFormat="1" ht="13.5" customHeight="1">
      <c r="A35" s="22">
        <v>45167</v>
      </c>
      <c r="B35" s="23">
        <f t="shared" si="0"/>
        <v>45</v>
      </c>
      <c r="C35" s="23" t="s">
        <v>24</v>
      </c>
      <c r="D35" s="24" t="str">
        <f t="shared" si="1"/>
        <v>一级</v>
      </c>
      <c r="E35" s="24" t="str">
        <f t="shared" si="2"/>
        <v>优</v>
      </c>
      <c r="F35" s="24" t="str">
        <f t="shared" si="3"/>
        <v>绿色</v>
      </c>
      <c r="G35" s="27"/>
      <c r="H35" s="26"/>
      <c r="I35" s="26"/>
      <c r="J35" s="26"/>
      <c r="K35" s="42"/>
      <c r="L35" s="43"/>
      <c r="M35" s="43"/>
      <c r="N35" s="44"/>
      <c r="O35" s="43"/>
      <c r="P35" s="45"/>
      <c r="Q35" s="43"/>
      <c r="R35" s="45"/>
      <c r="S35" s="43"/>
      <c r="T35" s="45"/>
      <c r="U35" s="53"/>
      <c r="V35" s="45"/>
      <c r="W35" s="54">
        <v>0.084</v>
      </c>
      <c r="X35" s="55">
        <v>27</v>
      </c>
      <c r="Y35" s="64">
        <v>0.064</v>
      </c>
      <c r="Z35" s="55">
        <v>32</v>
      </c>
      <c r="AA35" s="64">
        <v>0.02</v>
      </c>
      <c r="AB35" s="55">
        <v>29</v>
      </c>
      <c r="AC35" s="65" t="b">
        <v>1</v>
      </c>
      <c r="AD35" s="65" t="b">
        <v>1</v>
      </c>
      <c r="AE35" s="65" t="b">
        <v>1</v>
      </c>
      <c r="AF35" s="65" t="b">
        <v>1</v>
      </c>
      <c r="AG35" s="65" t="b">
        <v>1</v>
      </c>
      <c r="AH35" s="65" t="b">
        <v>1</v>
      </c>
      <c r="AI35" s="65" t="b">
        <v>1</v>
      </c>
      <c r="AJ35" s="65">
        <v>45</v>
      </c>
    </row>
    <row r="36" spans="1:36" s="3" customFormat="1" ht="13.5" customHeight="1">
      <c r="A36" s="22">
        <v>45168</v>
      </c>
      <c r="B36" s="23">
        <f t="shared" si="0"/>
        <v>48</v>
      </c>
      <c r="C36" s="23"/>
      <c r="D36" s="24" t="str">
        <f t="shared" si="1"/>
        <v>一级</v>
      </c>
      <c r="E36" s="24" t="str">
        <f t="shared" si="2"/>
        <v>优</v>
      </c>
      <c r="F36" s="24" t="str">
        <f t="shared" si="3"/>
        <v>绿色</v>
      </c>
      <c r="G36" s="27"/>
      <c r="H36" s="26"/>
      <c r="I36" s="26"/>
      <c r="J36" s="26"/>
      <c r="K36" s="42"/>
      <c r="L36" s="43"/>
      <c r="M36" s="43"/>
      <c r="N36" s="44"/>
      <c r="O36" s="43"/>
      <c r="P36" s="45"/>
      <c r="Q36" s="43"/>
      <c r="R36" s="45"/>
      <c r="S36" s="43"/>
      <c r="T36" s="45"/>
      <c r="U36" s="53"/>
      <c r="V36" s="45"/>
      <c r="W36" s="54">
        <v>0.032</v>
      </c>
      <c r="X36" s="55">
        <v>10</v>
      </c>
      <c r="Y36" s="64">
        <v>0.028</v>
      </c>
      <c r="Z36" s="55">
        <v>14</v>
      </c>
      <c r="AA36" s="64">
        <v>0.023</v>
      </c>
      <c r="AB36" s="55">
        <v>33</v>
      </c>
      <c r="AC36" s="65" t="b">
        <v>1</v>
      </c>
      <c r="AD36" s="65" t="b">
        <v>1</v>
      </c>
      <c r="AE36" s="65" t="b">
        <v>1</v>
      </c>
      <c r="AF36" s="65" t="b">
        <v>1</v>
      </c>
      <c r="AG36" s="65" t="b">
        <v>1</v>
      </c>
      <c r="AH36" s="65" t="b">
        <v>1</v>
      </c>
      <c r="AI36" s="65" t="b">
        <v>1</v>
      </c>
      <c r="AJ36" s="65">
        <v>48</v>
      </c>
    </row>
    <row r="37" spans="1:36" s="3" customFormat="1" ht="13.5" customHeight="1">
      <c r="A37" s="22">
        <v>45169</v>
      </c>
      <c r="B37" s="23">
        <f t="shared" si="0"/>
        <v>54</v>
      </c>
      <c r="C37" s="23"/>
      <c r="D37" s="24" t="str">
        <f t="shared" si="1"/>
        <v>二级</v>
      </c>
      <c r="E37" s="24" t="str">
        <f t="shared" si="2"/>
        <v>良</v>
      </c>
      <c r="F37" s="24" t="str">
        <f t="shared" si="3"/>
        <v>黄色</v>
      </c>
      <c r="G37" s="27"/>
      <c r="H37" s="26"/>
      <c r="I37" s="26"/>
      <c r="J37" s="26"/>
      <c r="K37" s="42"/>
      <c r="L37" s="43"/>
      <c r="M37" s="43"/>
      <c r="N37" s="44"/>
      <c r="O37" s="43"/>
      <c r="P37" s="45"/>
      <c r="Q37" s="43"/>
      <c r="R37" s="45"/>
      <c r="S37" s="43"/>
      <c r="T37" s="45"/>
      <c r="U37" s="53"/>
      <c r="V37" s="45"/>
      <c r="W37" s="54">
        <v>0.047</v>
      </c>
      <c r="X37" s="55">
        <v>15</v>
      </c>
      <c r="Y37" s="64">
        <v>0.035</v>
      </c>
      <c r="Z37" s="55">
        <v>18</v>
      </c>
      <c r="AA37" s="64">
        <v>0.038</v>
      </c>
      <c r="AB37" s="55">
        <v>54</v>
      </c>
      <c r="AC37" s="65" t="b">
        <v>1</v>
      </c>
      <c r="AD37" s="65" t="b">
        <v>1</v>
      </c>
      <c r="AE37" s="65" t="b">
        <v>1</v>
      </c>
      <c r="AF37" s="65" t="b">
        <v>1</v>
      </c>
      <c r="AG37" s="65" t="b">
        <v>1</v>
      </c>
      <c r="AH37" s="65" t="b">
        <v>1</v>
      </c>
      <c r="AI37" s="65" t="b">
        <v>1</v>
      </c>
      <c r="AJ37" s="65">
        <v>54</v>
      </c>
    </row>
    <row r="38" spans="1:22" s="1" customFormat="1" ht="13.5" customHeight="1">
      <c r="A38" s="28" t="s">
        <v>25</v>
      </c>
      <c r="B38" s="29">
        <f>ROUND(AVERAGE(B7:B37),0)</f>
        <v>68</v>
      </c>
      <c r="C38" s="24" t="s">
        <v>26</v>
      </c>
      <c r="D38" s="24" t="s">
        <v>26</v>
      </c>
      <c r="E38" s="24" t="s">
        <v>26</v>
      </c>
      <c r="F38" s="30" t="s">
        <v>26</v>
      </c>
      <c r="G38" s="3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2"/>
      <c r="B39" s="32"/>
      <c r="C39" s="32"/>
      <c r="D39" s="32"/>
      <c r="E39" s="32"/>
      <c r="F39" s="32"/>
      <c r="G39" s="3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56"/>
    </row>
    <row r="41" spans="1:20" ht="13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3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19" ht="13.5" customHeight="1">
      <c r="A43" s="36"/>
      <c r="B43" s="36"/>
      <c r="C43" s="36"/>
      <c r="D43" s="36"/>
      <c r="E43" s="36"/>
      <c r="O43" s="46"/>
      <c r="P43" s="47"/>
      <c r="Q43" s="47"/>
      <c r="R43" s="47"/>
      <c r="S43" s="47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32:C33 C27:C29 C17:C21 C24 C7" name="区域2_2_13_12_1"/>
    <protectedRange sqref="C27" name="区域2_2_13_9_1"/>
    <protectedRange sqref="C33 C35:C36" name="区域2_2_13_13"/>
    <protectedRange sqref="C32:C33 C27:C29 C17:C21 C7 C35:C36" name="区域2_2_13_12_2"/>
    <protectedRange sqref="C14" name="区域2_2_13_14_1"/>
    <protectedRange sqref="C30:C33 C35 C27" name="区域2_2_13_1_3"/>
    <protectedRange sqref="C29 C29" name="区域2_2_13_3_3"/>
    <protectedRange sqref="C15:C16 C22:C23 C25:C26 C30:C31" name="区域2_2_13_15_2"/>
    <protectedRange sqref="C17:C21 C27:C29 C32:C33 C35:C36" name="区域2_2_13_1_2_1"/>
    <protectedRange sqref="C7:C11 C14:C16" name="区域2_2_13_1_1_1"/>
    <protectedRange sqref="C7 C14:C16 C30:C31 C22:C26" name="区域2_2_13_1_2_2_1"/>
    <protectedRange sqref="C34 C34" name="区域2_2_13_4"/>
    <protectedRange sqref="C30:C33 C35 C27" name="区域2_2_13_12_1_1_1_1"/>
    <protectedRange sqref="C32:C33" name="区域2_2_13_1"/>
    <protectedRange sqref="C7:C9 C11:C37" name="区域2_2_13_3_1"/>
    <protectedRange sqref="A7:A37" name="区域2_3_2_1_1_1_1"/>
    <protectedRange sqref="C21 C24" name="区域2_2_13_11_1_1"/>
    <protectedRange sqref="C15:C16 C22:C23 C25:C26 C30:C31" name="区域2_2_13_15_2_1"/>
    <protectedRange sqref="C12:C13" name="区域2_2_13_13_3"/>
    <protectedRange sqref="C17:C21 C27:C29 C32:C33 C35:C36" name="区域2_2_13_1_2"/>
    <protectedRange sqref="C8:C13" name="区域2_2_13_13_3_1_1"/>
    <protectedRange sqref="C7:C11 C14:C16" name="区域2_2_13_1_1"/>
    <protectedRange sqref="C21" name="区域2_2_13_11_1_1_2"/>
    <protectedRange sqref="C7 C14:C16 C30:C31 C22:C26" name="区域2_2_13_1_2_2"/>
    <protectedRange sqref="C32:C33 C27:C29 C17:C21 C7 C35:C36" name="区域2_2_13_12_1_1"/>
    <protectedRange sqref="C34 C34" name="区域2_2_13_4_1"/>
    <protectedRange sqref="C34" name="区域2_2_13_14_2"/>
    <protectedRange sqref="C30:C33 C35 C27" name="区域2_2_13_12_1_1_1_2"/>
    <protectedRange sqref="C29" name="区域2_2_13_5_1"/>
    <protectedRange sqref="C32:C33" name="区域2_2_13"/>
    <protectedRange sqref="C32:C33" name="区域2_2_13_1_5"/>
    <protectedRange sqref="C7:C9 C11:C37" name="区域2_2_13_3_1_2"/>
    <protectedRange sqref="A7:A37" name="区域2_3_2_1_1_1"/>
    <protectedRange sqref="A7:A37" name="区域2_3_2_1_1"/>
    <protectedRange sqref="C21 C24" name="区域2_2_13_11_1"/>
    <protectedRange sqref="C15:C16 C22:C23 C25:C26 C30:C31" name="区域2_2_13_15_2_2"/>
    <protectedRange sqref="C12:C13" name="区域2_2_13_13_3_1"/>
    <protectedRange sqref="C17:C21 C27:C29 C32:C33 C35:C36" name="区域2_2_13_1_2_3"/>
    <protectedRange sqref="C8:C13" name="区域2_2_13_13_3_1_1_1"/>
    <protectedRange sqref="C33 C35:C36" name="区域2_2_13_13_1"/>
    <protectedRange sqref="C15:C16 C8:C11" name="区域2_2_13_15_1"/>
    <protectedRange sqref="C32:C33 C27:C29 C17:C21 C7 C35:C36" name="区域2_2_13_12_2_1"/>
    <protectedRange sqref="C17:C18" name="区域2_2_13_10_1"/>
    <protectedRange sqref="C14" name="区域2_2_13_14_1_1"/>
    <protectedRange sqref="C34 C34" name="区域2_2_13_4_2"/>
    <protectedRange sqref="C34" name="区域2_2_13_14"/>
    <protectedRange sqref="C30:C33 C35 C27" name="区域2_2_13_12_1_1_1"/>
    <protectedRange sqref="C29" name="区域2_2_13_5"/>
    <protectedRange sqref="C30" name="区域2_2_13_2"/>
    <protectedRange sqref="C10" name="区域2_2_10"/>
    <protectedRange sqref="C32:C33" name="区域2_2_13_1_4"/>
    <protectedRange sqref="C37" name="区域2_2_13_3"/>
    <protectedRange sqref="C36" name="区域2_2_13_3_1_1"/>
    <protectedRange sqref="C32:C33" name="区域2_2_13_1_1_2"/>
    <protectedRange sqref="C34" name="区域2_2_10_1"/>
    <protectedRange sqref="C30 C32:C33" name="区域2_2_13_3_2_1"/>
    <protectedRange sqref="C33" name="区域2_2_13_1_2_1_1"/>
    <protectedRange sqref="C30" name="区域2_2_13_2_1_1"/>
    <protectedRange sqref="C33" name="区域2_2_13_6"/>
    <protectedRange sqref="C33" name="区域2_2_13_1_1_1_1"/>
    <protectedRange sqref="C33" name="区域2_2_13_3_3_1"/>
    <protectedRange sqref="C30 C32" name="区域2_2_13_3_2_1_1"/>
    <protectedRange sqref="C30" name="区域2_2_13_2_1_2"/>
    <protectedRange sqref="C30 C7:C32 C34:C35" name="区域2_2_13_3_4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82" dxfId="3" operator="equal" stopIfTrue="1">
      <formula>"Ⅰ"</formula>
    </cfRule>
    <cfRule type="cellIs" priority="83" dxfId="4" operator="equal" stopIfTrue="1">
      <formula>"Ⅲ1"</formula>
    </cfRule>
    <cfRule type="cellIs" priority="84" dxfId="0" operator="equal" stopIfTrue="1">
      <formula>"Ⅲ2"</formula>
    </cfRule>
  </conditionalFormatting>
  <conditionalFormatting sqref="R43">
    <cfRule type="cellIs" priority="79" dxfId="3" operator="equal" stopIfTrue="1">
      <formula>"优"</formula>
    </cfRule>
    <cfRule type="cellIs" priority="80" dxfId="4" operator="equal" stopIfTrue="1">
      <formula>"轻微污染"</formula>
    </cfRule>
    <cfRule type="cellIs" priority="81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85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2023-09-19T08:05:56Z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A1140FA27AA24E9F9A4B4409AF751210_13</vt:lpwstr>
  </property>
</Properties>
</file>